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ELABORACION\TERCER TRIMESTRE\3ER TRIMESTRE OP FINANCIERA\"/>
    </mc:Choice>
  </mc:AlternateContent>
  <bookViews>
    <workbookView xWindow="0" yWindow="0" windowWidth="28800" windowHeight="12315" tabRatio="946"/>
  </bookViews>
  <sheets>
    <sheet name="RESUMEN PARTS. Y APORTS." sheetId="75" r:id="rId1"/>
    <sheet name="PARTS. FED.MPIOS. 2025." sheetId="52" r:id="rId2"/>
    <sheet name="FAISM 2025." sheetId="50" r:id="rId3"/>
    <sheet name="FORTAMUN 2025." sheetId="48" r:id="rId4"/>
    <sheet name="PAGOS POR FONDOS 2025." sheetId="76" r:id="rId5"/>
    <sheet name="PAGO PARTS. A COM. 2025 " sheetId="84" r:id="rId6"/>
    <sheet name="FAISM PAGO A COM. 2025" sheetId="85" r:id="rId7"/>
    <sheet name="FORTAMUN PAGO A COM. 2025" sheetId="86" r:id="rId8"/>
    <sheet name="OTROS PAGOS" sheetId="83" r:id="rId9"/>
  </sheets>
  <definedNames>
    <definedName name="_xlnm.Print_Area" localSheetId="2">'FAISM 2025.'!$A$1:$C$147</definedName>
    <definedName name="_xlnm.Print_Area" localSheetId="3">'FORTAMUN 2025.'!$A$2:$C$152</definedName>
    <definedName name="_xlnm.Print_Area" localSheetId="1">'PARTS. FED.MPIOS. 2025.'!$A$2:$E$149</definedName>
    <definedName name="_xlnm.Print_Area" localSheetId="0">'RESUMEN PARTS. Y APORTS.'!$A$1:$D$24</definedName>
  </definedNames>
  <calcPr calcId="152511"/>
  <customWorkbookViews>
    <customWorkbookView name="USUARIO1 - Vista personalizada" guid="{1E4DFE20-C0F4-11D7-A4B7-0004753870C5}" mergeInterval="0" personalView="1" maximized="1" windowWidth="796" windowHeight="438" tabRatio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86" l="1"/>
  <c r="B55" i="86"/>
  <c r="C54" i="85"/>
  <c r="B54" i="85"/>
  <c r="P56" i="84"/>
  <c r="O56" i="84"/>
  <c r="N56" i="84"/>
  <c r="M56" i="84"/>
  <c r="L56" i="84"/>
  <c r="K56" i="84"/>
  <c r="J56" i="84"/>
  <c r="I56" i="84"/>
  <c r="H56" i="84"/>
  <c r="G56" i="84"/>
  <c r="F56" i="84"/>
  <c r="E56" i="84"/>
  <c r="D56" i="84"/>
  <c r="C56" i="84"/>
  <c r="B56" i="84"/>
  <c r="Q55" i="84"/>
  <c r="Q54" i="84"/>
  <c r="Q53" i="84"/>
  <c r="Q52" i="84"/>
  <c r="Q51" i="84"/>
  <c r="Q50" i="84"/>
  <c r="Q49" i="84"/>
  <c r="Q48" i="84"/>
  <c r="Q47" i="84"/>
  <c r="Q46" i="84"/>
  <c r="Q45" i="84"/>
  <c r="Q44" i="84"/>
  <c r="Q43" i="84"/>
  <c r="Q42" i="84"/>
  <c r="Q41" i="84"/>
  <c r="Q40" i="84"/>
  <c r="Q39" i="84"/>
  <c r="Q38" i="84"/>
  <c r="Q37" i="84"/>
  <c r="Q36" i="84"/>
  <c r="Q35" i="84"/>
  <c r="Q34" i="84"/>
  <c r="Q33" i="84"/>
  <c r="Q32" i="84"/>
  <c r="Q31" i="84"/>
  <c r="Q30" i="84"/>
  <c r="Q29" i="84"/>
  <c r="Q28" i="84"/>
  <c r="Q27" i="84"/>
  <c r="Q26" i="84"/>
  <c r="Q25" i="84"/>
  <c r="Q24" i="84"/>
  <c r="Q23" i="84"/>
  <c r="Q22" i="84"/>
  <c r="Q21" i="84"/>
  <c r="Q20" i="84"/>
  <c r="Q19" i="84"/>
  <c r="Q18" i="84"/>
  <c r="Q17" i="84"/>
  <c r="Q16" i="84"/>
  <c r="Q15" i="84"/>
  <c r="Q14" i="84"/>
  <c r="Q13" i="84"/>
  <c r="Q12" i="84"/>
  <c r="Q56" i="84" l="1"/>
  <c r="E144" i="83" l="1"/>
  <c r="D144" i="83"/>
  <c r="C144" i="83"/>
  <c r="F142" i="83"/>
  <c r="F141" i="83"/>
  <c r="F140" i="83"/>
  <c r="F139" i="83"/>
  <c r="F138" i="83"/>
  <c r="F137" i="83"/>
  <c r="F136" i="83"/>
  <c r="F135" i="83"/>
  <c r="F134" i="83"/>
  <c r="F133" i="83"/>
  <c r="F132" i="83"/>
  <c r="F131" i="83"/>
  <c r="F130" i="83"/>
  <c r="F129" i="83"/>
  <c r="F128" i="83"/>
  <c r="F127" i="83"/>
  <c r="F126" i="83"/>
  <c r="F125" i="83"/>
  <c r="F124" i="83"/>
  <c r="F123" i="83"/>
  <c r="F122" i="83"/>
  <c r="F121" i="83"/>
  <c r="F120" i="83"/>
  <c r="F119" i="83"/>
  <c r="F118" i="83"/>
  <c r="F117" i="83"/>
  <c r="F116" i="83"/>
  <c r="F115" i="83"/>
  <c r="F114" i="83"/>
  <c r="F113" i="83"/>
  <c r="F112" i="83"/>
  <c r="F111" i="83"/>
  <c r="F110" i="83"/>
  <c r="F109" i="83"/>
  <c r="F108" i="83"/>
  <c r="F107" i="83"/>
  <c r="F106" i="83"/>
  <c r="F95" i="83"/>
  <c r="F94" i="83"/>
  <c r="F93" i="83"/>
  <c r="F92" i="83"/>
  <c r="F91" i="83"/>
  <c r="F90" i="83"/>
  <c r="F89" i="83"/>
  <c r="F88" i="83"/>
  <c r="F87" i="83"/>
  <c r="F86" i="83"/>
  <c r="F85" i="83"/>
  <c r="F84" i="83"/>
  <c r="F83" i="83"/>
  <c r="F82" i="83"/>
  <c r="F81" i="83"/>
  <c r="F80" i="83"/>
  <c r="F79" i="83"/>
  <c r="F78" i="83"/>
  <c r="F77" i="83"/>
  <c r="F76" i="83"/>
  <c r="F75" i="83"/>
  <c r="F74" i="83"/>
  <c r="F73" i="83"/>
  <c r="F72" i="83"/>
  <c r="F71" i="83"/>
  <c r="F70" i="83"/>
  <c r="F69" i="83"/>
  <c r="F68" i="83"/>
  <c r="F67" i="83"/>
  <c r="F66" i="83"/>
  <c r="F65" i="83"/>
  <c r="F64" i="83"/>
  <c r="F63" i="83"/>
  <c r="F62" i="83"/>
  <c r="F61" i="83"/>
  <c r="F60" i="83"/>
  <c r="F59" i="83"/>
  <c r="F58" i="83"/>
  <c r="F47" i="83"/>
  <c r="F46" i="83"/>
  <c r="F45" i="83"/>
  <c r="F44" i="83"/>
  <c r="F43" i="83"/>
  <c r="F42" i="83"/>
  <c r="F41" i="83"/>
  <c r="F40" i="83"/>
  <c r="F39" i="83"/>
  <c r="F38" i="83"/>
  <c r="F37" i="83"/>
  <c r="F36" i="83"/>
  <c r="F35" i="83"/>
  <c r="F34" i="83"/>
  <c r="F33" i="83"/>
  <c r="F32" i="83"/>
  <c r="F31" i="83"/>
  <c r="F30" i="83"/>
  <c r="F29" i="83"/>
  <c r="F28" i="83"/>
  <c r="F27" i="83"/>
  <c r="F26" i="83"/>
  <c r="F25" i="83"/>
  <c r="F24" i="83"/>
  <c r="F23" i="83"/>
  <c r="F22" i="83"/>
  <c r="F21" i="83"/>
  <c r="F20" i="83"/>
  <c r="F19" i="83"/>
  <c r="F18" i="83"/>
  <c r="F17" i="83"/>
  <c r="F16" i="83"/>
  <c r="F15" i="83"/>
  <c r="F14" i="83"/>
  <c r="F13" i="83"/>
  <c r="F12" i="83"/>
  <c r="F11" i="83"/>
  <c r="F10" i="83"/>
  <c r="F144" i="83" l="1"/>
  <c r="B104" i="52"/>
  <c r="B56" i="52"/>
  <c r="D147" i="52"/>
  <c r="E147" i="52" s="1"/>
  <c r="C151" i="48"/>
  <c r="B12" i="75" s="1"/>
  <c r="B151" i="48"/>
  <c r="A54" i="50"/>
  <c r="Q114" i="76"/>
  <c r="Q115" i="76"/>
  <c r="Q116" i="76"/>
  <c r="Q117" i="76"/>
  <c r="Q118" i="76"/>
  <c r="Q119" i="76"/>
  <c r="Q120" i="76"/>
  <c r="Q121" i="76"/>
  <c r="Q122" i="76"/>
  <c r="Q123" i="76"/>
  <c r="Q124" i="76"/>
  <c r="Q125" i="76"/>
  <c r="Q126" i="76"/>
  <c r="Q127" i="76"/>
  <c r="Q128" i="76"/>
  <c r="Q129" i="76"/>
  <c r="Q130" i="76"/>
  <c r="Q131" i="76"/>
  <c r="Q132" i="76"/>
  <c r="Q133" i="76"/>
  <c r="Q134" i="76"/>
  <c r="Q135" i="76"/>
  <c r="Q136" i="76"/>
  <c r="Q137" i="76"/>
  <c r="Q138" i="76"/>
  <c r="Q139" i="76"/>
  <c r="Q140" i="76"/>
  <c r="Q141" i="76"/>
  <c r="Q142" i="76"/>
  <c r="Q143" i="76"/>
  <c r="Q144" i="76"/>
  <c r="Q145" i="76"/>
  <c r="Q146" i="76"/>
  <c r="Q147" i="76"/>
  <c r="Q148" i="76"/>
  <c r="Q149" i="76"/>
  <c r="Q113" i="76"/>
  <c r="Q64" i="76"/>
  <c r="Q65" i="76"/>
  <c r="Q66" i="76"/>
  <c r="Q67" i="76"/>
  <c r="Q68" i="76"/>
  <c r="Q69" i="76"/>
  <c r="Q70" i="76"/>
  <c r="Q71" i="76"/>
  <c r="Q72" i="76"/>
  <c r="Q73" i="76"/>
  <c r="Q74" i="76"/>
  <c r="Q75" i="76"/>
  <c r="Q76" i="76"/>
  <c r="Q77" i="76"/>
  <c r="Q78" i="76"/>
  <c r="Q79" i="76"/>
  <c r="Q80" i="76"/>
  <c r="Q81" i="76"/>
  <c r="Q82" i="76"/>
  <c r="Q83" i="76"/>
  <c r="Q84" i="76"/>
  <c r="Q85" i="76"/>
  <c r="Q86" i="76"/>
  <c r="Q87" i="76"/>
  <c r="Q88" i="76"/>
  <c r="Q89" i="76"/>
  <c r="Q90" i="76"/>
  <c r="Q91" i="76"/>
  <c r="Q92" i="76"/>
  <c r="Q93" i="76"/>
  <c r="Q94" i="76"/>
  <c r="Q95" i="76"/>
  <c r="Q96" i="76"/>
  <c r="Q97" i="76"/>
  <c r="Q98" i="76"/>
  <c r="Q99" i="76"/>
  <c r="Q100" i="76"/>
  <c r="Q63" i="76"/>
  <c r="Q13" i="76"/>
  <c r="Q14" i="76"/>
  <c r="Q15" i="76"/>
  <c r="Q16" i="76"/>
  <c r="Q17" i="76"/>
  <c r="Q18" i="76"/>
  <c r="Q19" i="76"/>
  <c r="Q20" i="76"/>
  <c r="Q21" i="76"/>
  <c r="Q22" i="76"/>
  <c r="Q23" i="76"/>
  <c r="Q24" i="76"/>
  <c r="Q25" i="76"/>
  <c r="Q26" i="76"/>
  <c r="Q27" i="76"/>
  <c r="Q28" i="76"/>
  <c r="Q29" i="76"/>
  <c r="Q30" i="76"/>
  <c r="Q31" i="76"/>
  <c r="Q32" i="76"/>
  <c r="Q33" i="76"/>
  <c r="Q34" i="76"/>
  <c r="Q35" i="76"/>
  <c r="Q36" i="76"/>
  <c r="Q37" i="76"/>
  <c r="Q38" i="76"/>
  <c r="Q39" i="76"/>
  <c r="Q40" i="76"/>
  <c r="Q41" i="76"/>
  <c r="Q42" i="76"/>
  <c r="Q43" i="76"/>
  <c r="Q44" i="76"/>
  <c r="Q45" i="76"/>
  <c r="Q46" i="76"/>
  <c r="Q47" i="76"/>
  <c r="Q48" i="76"/>
  <c r="Q49" i="76"/>
  <c r="Q12" i="76"/>
  <c r="P151" i="76"/>
  <c r="J151" i="76"/>
  <c r="E151" i="76"/>
  <c r="C151" i="76"/>
  <c r="A103" i="50"/>
  <c r="D151" i="76"/>
  <c r="F151" i="76"/>
  <c r="G151" i="76"/>
  <c r="H151" i="76"/>
  <c r="I151" i="76"/>
  <c r="K151" i="76"/>
  <c r="L151" i="76"/>
  <c r="M151" i="76"/>
  <c r="N151" i="76"/>
  <c r="O151" i="76"/>
  <c r="A101" i="52"/>
  <c r="A53" i="52"/>
  <c r="A105" i="76"/>
  <c r="A55" i="76"/>
  <c r="A107" i="48"/>
  <c r="A56" i="48"/>
  <c r="B151" i="76"/>
  <c r="D16" i="52"/>
  <c r="E16" i="52" s="1"/>
  <c r="C146" i="52"/>
  <c r="D95" i="52"/>
  <c r="E95" i="52" s="1"/>
  <c r="D94" i="52"/>
  <c r="E94" i="52" s="1"/>
  <c r="D93" i="52"/>
  <c r="E93" i="52" s="1"/>
  <c r="D92" i="52"/>
  <c r="E92" i="52" s="1"/>
  <c r="D91" i="52"/>
  <c r="E91" i="52" s="1"/>
  <c r="D90" i="52"/>
  <c r="E90" i="52" s="1"/>
  <c r="D89" i="52"/>
  <c r="E89" i="52" s="1"/>
  <c r="D88" i="52"/>
  <c r="E88" i="52" s="1"/>
  <c r="D87" i="52"/>
  <c r="E87" i="52" s="1"/>
  <c r="D86" i="52"/>
  <c r="E86" i="52" s="1"/>
  <c r="D85" i="52"/>
  <c r="E85" i="52" s="1"/>
  <c r="D84" i="52"/>
  <c r="E84" i="52" s="1"/>
  <c r="D83" i="52"/>
  <c r="E83" i="52" s="1"/>
  <c r="D82" i="52"/>
  <c r="E82" i="52" s="1"/>
  <c r="D81" i="52"/>
  <c r="E81" i="52" s="1"/>
  <c r="D80" i="52"/>
  <c r="E80" i="52" s="1"/>
  <c r="D79" i="52"/>
  <c r="E79" i="52" s="1"/>
  <c r="D78" i="52"/>
  <c r="E78" i="52" s="1"/>
  <c r="D77" i="52"/>
  <c r="E77" i="52" s="1"/>
  <c r="D76" i="52"/>
  <c r="E76" i="52" s="1"/>
  <c r="D75" i="52"/>
  <c r="E75" i="52" s="1"/>
  <c r="D74" i="52"/>
  <c r="E74" i="52" s="1"/>
  <c r="D73" i="52"/>
  <c r="E73" i="52" s="1"/>
  <c r="D72" i="52"/>
  <c r="E72" i="52" s="1"/>
  <c r="D71" i="52"/>
  <c r="E71" i="52" s="1"/>
  <c r="D70" i="52"/>
  <c r="E70" i="52" s="1"/>
  <c r="D69" i="52"/>
  <c r="E69" i="52" s="1"/>
  <c r="D68" i="52"/>
  <c r="E68" i="52" s="1"/>
  <c r="D67" i="52"/>
  <c r="E67" i="52" s="1"/>
  <c r="D66" i="52"/>
  <c r="E66" i="52" s="1"/>
  <c r="D144" i="52"/>
  <c r="E144" i="52" s="1"/>
  <c r="B146" i="50"/>
  <c r="C146" i="50"/>
  <c r="B11" i="75" s="1"/>
  <c r="D10" i="52"/>
  <c r="E10" i="52" s="1"/>
  <c r="D11" i="52"/>
  <c r="E11" i="52" s="1"/>
  <c r="D12" i="52"/>
  <c r="E12" i="52" s="1"/>
  <c r="D13" i="52"/>
  <c r="D14" i="52"/>
  <c r="E14" i="52" s="1"/>
  <c r="D15" i="52"/>
  <c r="E15" i="52" s="1"/>
  <c r="D17" i="52"/>
  <c r="E17" i="52" s="1"/>
  <c r="D18" i="52"/>
  <c r="E18" i="52" s="1"/>
  <c r="D19" i="52"/>
  <c r="E19" i="52" s="1"/>
  <c r="D20" i="52"/>
  <c r="E20" i="52" s="1"/>
  <c r="D21" i="52"/>
  <c r="E21" i="52" s="1"/>
  <c r="D22" i="52"/>
  <c r="E22" i="52" s="1"/>
  <c r="D23" i="52"/>
  <c r="E23" i="52" s="1"/>
  <c r="D24" i="52"/>
  <c r="E24" i="52" s="1"/>
  <c r="D25" i="52"/>
  <c r="E25" i="52" s="1"/>
  <c r="D26" i="52"/>
  <c r="E26" i="52" s="1"/>
  <c r="D27" i="52"/>
  <c r="E27" i="52" s="1"/>
  <c r="D28" i="52"/>
  <c r="E28" i="52" s="1"/>
  <c r="D29" i="52"/>
  <c r="E29" i="52" s="1"/>
  <c r="D30" i="52"/>
  <c r="E30" i="52" s="1"/>
  <c r="D31" i="52"/>
  <c r="E31" i="52" s="1"/>
  <c r="D32" i="52"/>
  <c r="E32" i="52" s="1"/>
  <c r="D33" i="52"/>
  <c r="E33" i="52" s="1"/>
  <c r="D34" i="52"/>
  <c r="E34" i="52" s="1"/>
  <c r="D35" i="52"/>
  <c r="E35" i="52" s="1"/>
  <c r="D36" i="52"/>
  <c r="E36" i="52" s="1"/>
  <c r="D37" i="52"/>
  <c r="E37" i="52" s="1"/>
  <c r="D38" i="52"/>
  <c r="E38" i="52" s="1"/>
  <c r="D39" i="52"/>
  <c r="E39" i="52" s="1"/>
  <c r="D40" i="52"/>
  <c r="E40" i="52" s="1"/>
  <c r="D41" i="52"/>
  <c r="E41" i="52" s="1"/>
  <c r="D42" i="52"/>
  <c r="E42" i="52" s="1"/>
  <c r="D43" i="52"/>
  <c r="E43" i="52" s="1"/>
  <c r="D44" i="52"/>
  <c r="E44" i="52" s="1"/>
  <c r="D45" i="52"/>
  <c r="E45" i="52" s="1"/>
  <c r="D46" i="52"/>
  <c r="E46" i="52" s="1"/>
  <c r="D47" i="52"/>
  <c r="E47" i="52" s="1"/>
  <c r="D59" i="52"/>
  <c r="E59" i="52" s="1"/>
  <c r="D60" i="52"/>
  <c r="E60" i="52" s="1"/>
  <c r="D61" i="52"/>
  <c r="E61" i="52" s="1"/>
  <c r="D62" i="52"/>
  <c r="E62" i="52" s="1"/>
  <c r="D63" i="52"/>
  <c r="E63" i="52" s="1"/>
  <c r="D64" i="52"/>
  <c r="E64" i="52" s="1"/>
  <c r="D65" i="52"/>
  <c r="E65" i="52" s="1"/>
  <c r="D107" i="52"/>
  <c r="E107" i="52" s="1"/>
  <c r="D108" i="52"/>
  <c r="E108" i="52" s="1"/>
  <c r="D109" i="52"/>
  <c r="E109" i="52" s="1"/>
  <c r="D110" i="52"/>
  <c r="E110" i="52" s="1"/>
  <c r="D111" i="52"/>
  <c r="E111" i="52" s="1"/>
  <c r="D112" i="52"/>
  <c r="E112" i="52" s="1"/>
  <c r="D113" i="52"/>
  <c r="E113" i="52" s="1"/>
  <c r="D114" i="52"/>
  <c r="E114" i="52" s="1"/>
  <c r="D115" i="52"/>
  <c r="E115" i="52" s="1"/>
  <c r="D116" i="52"/>
  <c r="E116" i="52" s="1"/>
  <c r="D117" i="52"/>
  <c r="E117" i="52" s="1"/>
  <c r="D118" i="52"/>
  <c r="E118" i="52" s="1"/>
  <c r="D119" i="52"/>
  <c r="E119" i="52" s="1"/>
  <c r="D120" i="52"/>
  <c r="E120" i="52" s="1"/>
  <c r="D121" i="52"/>
  <c r="E121" i="52" s="1"/>
  <c r="D122" i="52"/>
  <c r="E122" i="52" s="1"/>
  <c r="D123" i="52"/>
  <c r="E123" i="52" s="1"/>
  <c r="D124" i="52"/>
  <c r="E124" i="52" s="1"/>
  <c r="D125" i="52"/>
  <c r="E125" i="52" s="1"/>
  <c r="D126" i="52"/>
  <c r="E126" i="52" s="1"/>
  <c r="D127" i="52"/>
  <c r="E127" i="52" s="1"/>
  <c r="D128" i="52"/>
  <c r="E128" i="52" s="1"/>
  <c r="D129" i="52"/>
  <c r="E129" i="52" s="1"/>
  <c r="D130" i="52"/>
  <c r="E130" i="52" s="1"/>
  <c r="D131" i="52"/>
  <c r="E131" i="52" s="1"/>
  <c r="D132" i="52"/>
  <c r="E132" i="52" s="1"/>
  <c r="D133" i="52"/>
  <c r="E133" i="52" s="1"/>
  <c r="D134" i="52"/>
  <c r="E134" i="52" s="1"/>
  <c r="D135" i="52"/>
  <c r="E135" i="52" s="1"/>
  <c r="D136" i="52"/>
  <c r="E136" i="52" s="1"/>
  <c r="D137" i="52"/>
  <c r="E137" i="52" s="1"/>
  <c r="D138" i="52"/>
  <c r="E138" i="52" s="1"/>
  <c r="D139" i="52"/>
  <c r="E139" i="52" s="1"/>
  <c r="D140" i="52"/>
  <c r="E140" i="52" s="1"/>
  <c r="D141" i="52"/>
  <c r="E141" i="52" s="1"/>
  <c r="D142" i="52"/>
  <c r="E142" i="52" s="1"/>
  <c r="D143" i="52"/>
  <c r="E143" i="52" s="1"/>
  <c r="B8" i="75" l="1"/>
  <c r="B146" i="52"/>
  <c r="B148" i="52" s="1"/>
  <c r="Q151" i="76"/>
  <c r="D146" i="52"/>
  <c r="D148" i="52" s="1"/>
  <c r="C10" i="75"/>
  <c r="C148" i="52"/>
  <c r="B9" i="75"/>
  <c r="E13" i="52"/>
  <c r="C7" i="75" l="1"/>
  <c r="C15" i="75" s="1"/>
  <c r="E148" i="52"/>
  <c r="E146" i="52"/>
  <c r="D12" i="75" l="1"/>
  <c r="D8" i="75"/>
  <c r="D11" i="75"/>
  <c r="D10" i="75"/>
  <c r="D9" i="75"/>
  <c r="D7" i="75"/>
  <c r="D15" i="75" l="1"/>
</calcChain>
</file>

<file path=xl/sharedStrings.xml><?xml version="1.0" encoding="utf-8"?>
<sst xmlns="http://schemas.openxmlformats.org/spreadsheetml/2006/main" count="1114" uniqueCount="410">
  <si>
    <t>PESOS</t>
  </si>
  <si>
    <t>%</t>
  </si>
  <si>
    <t>TOTAL</t>
  </si>
  <si>
    <t>PARTICIPACIONES A MUNICIPIOS</t>
  </si>
  <si>
    <t>(  pesos )</t>
  </si>
  <si>
    <t>MUNICIPIOS</t>
  </si>
  <si>
    <t>ESTIMADAS</t>
  </si>
  <si>
    <t>PAGADAS</t>
  </si>
  <si>
    <t>ACUITZIO</t>
  </si>
  <si>
    <t>AGUILILLA</t>
  </si>
  <si>
    <t>ALVARO OBREGON</t>
  </si>
  <si>
    <t>ANGAMACUTIRO</t>
  </si>
  <si>
    <t>ANGANGUEO</t>
  </si>
  <si>
    <t>APATZINGAN</t>
  </si>
  <si>
    <t>APORO</t>
  </si>
  <si>
    <t>AQUILA</t>
  </si>
  <si>
    <t>ARIO DE ROSALES</t>
  </si>
  <si>
    <t>ARTEAGA</t>
  </si>
  <si>
    <t>BRISEÑAS</t>
  </si>
  <si>
    <t>BUENA VISTA</t>
  </si>
  <si>
    <t>CARACUARO</t>
  </si>
  <si>
    <t>COAHUAYANA</t>
  </si>
  <si>
    <t>COALCOMAN</t>
  </si>
  <si>
    <t>COENEO</t>
  </si>
  <si>
    <t>CONTEPEC</t>
  </si>
  <si>
    <t>COPANDARO</t>
  </si>
  <si>
    <t>COTIJA</t>
  </si>
  <si>
    <t>CUITZEO</t>
  </si>
  <si>
    <t>CHARAPAN</t>
  </si>
  <si>
    <t>CHARO</t>
  </si>
  <si>
    <t>CHAVINDA</t>
  </si>
  <si>
    <t>CHERAN</t>
  </si>
  <si>
    <t>CHILCHOTA</t>
  </si>
  <si>
    <t>CHINICUILA</t>
  </si>
  <si>
    <t>CHUCANDIRO</t>
  </si>
  <si>
    <t>CHURINTZIO</t>
  </si>
  <si>
    <t>CHURUMUCO</t>
  </si>
  <si>
    <t>ECUANDUREO</t>
  </si>
  <si>
    <t>EPITACIO HUERTA</t>
  </si>
  <si>
    <t>ERONGARICUARO</t>
  </si>
  <si>
    <t>GABRIEL ZAMORA</t>
  </si>
  <si>
    <t>HIDALGO</t>
  </si>
  <si>
    <t>LA HUACANA</t>
  </si>
  <si>
    <t>HUANDACAREO</t>
  </si>
  <si>
    <t>HUANIQUEO</t>
  </si>
  <si>
    <t>HUETAMO</t>
  </si>
  <si>
    <t>HUIRAMBA</t>
  </si>
  <si>
    <t>INDAPARAPEO</t>
  </si>
  <si>
    <t>IRIMBO</t>
  </si>
  <si>
    <t>IXTLAN</t>
  </si>
  <si>
    <t>JACONA</t>
  </si>
  <si>
    <t>JIMENEZ</t>
  </si>
  <si>
    <t>JIQUILPAN</t>
  </si>
  <si>
    <t>JOSE SIXTO VERDUZCO</t>
  </si>
  <si>
    <t>JUAREZ</t>
  </si>
  <si>
    <t>JUNGAPEO</t>
  </si>
  <si>
    <t>LAGUNILLAS</t>
  </si>
  <si>
    <t>MADERO</t>
  </si>
  <si>
    <t>MARAVATIO</t>
  </si>
  <si>
    <t>MARCOS CASTELLANOS</t>
  </si>
  <si>
    <t>LAZARO CARDENAS</t>
  </si>
  <si>
    <t>MORELIA</t>
  </si>
  <si>
    <t>MORELOS</t>
  </si>
  <si>
    <t>MUGICA</t>
  </si>
  <si>
    <t>NAHUATZEN</t>
  </si>
  <si>
    <t>NOCUPETARO</t>
  </si>
  <si>
    <t>NVO PARANGARICUTIRO</t>
  </si>
  <si>
    <t>NUEVO URECHO</t>
  </si>
  <si>
    <t>NUMARAN</t>
  </si>
  <si>
    <t>OCAMPO</t>
  </si>
  <si>
    <t>PAJACUARAN</t>
  </si>
  <si>
    <t>PANINDICUARO</t>
  </si>
  <si>
    <t>PARACUARO</t>
  </si>
  <si>
    <t>PARACHO</t>
  </si>
  <si>
    <t>PATZCUARO</t>
  </si>
  <si>
    <t>PENJAMILLO</t>
  </si>
  <si>
    <t>PERIBAN</t>
  </si>
  <si>
    <t>LA PIEDAD</t>
  </si>
  <si>
    <t>PUREPERO</t>
  </si>
  <si>
    <t>PURUANDIRO</t>
  </si>
  <si>
    <t>QUERENDARO</t>
  </si>
  <si>
    <t>QUIROGA</t>
  </si>
  <si>
    <t>COJUMATLAN</t>
  </si>
  <si>
    <t>LOS REYES</t>
  </si>
  <si>
    <t>SAHUAYO</t>
  </si>
  <si>
    <t>SAN LUCAS</t>
  </si>
  <si>
    <t>SANTA ANA MAYA</t>
  </si>
  <si>
    <t>SALVADOR ESCALANTE</t>
  </si>
  <si>
    <t>SENGUIO</t>
  </si>
  <si>
    <t>SUSUPUATO</t>
  </si>
  <si>
    <t>TACAMBARO</t>
  </si>
  <si>
    <t>TANCITARO</t>
  </si>
  <si>
    <t>TANGAMANDAPIO</t>
  </si>
  <si>
    <t>TANGANCICUARO</t>
  </si>
  <si>
    <t>TANHUATO</t>
  </si>
  <si>
    <t>TARETAN</t>
  </si>
  <si>
    <t>TARIMBARO</t>
  </si>
  <si>
    <t>TEPALCATEPEC</t>
  </si>
  <si>
    <t>TINGAMBATO</t>
  </si>
  <si>
    <t>TINGUINDIN</t>
  </si>
  <si>
    <t>TIQUICHEO DE N.</t>
  </si>
  <si>
    <t>TLALPUJAHUA</t>
  </si>
  <si>
    <t>TLAZAZALCA</t>
  </si>
  <si>
    <t>TOCUMBO</t>
  </si>
  <si>
    <t>TUMBISCATIO</t>
  </si>
  <si>
    <t>TURICATO</t>
  </si>
  <si>
    <t>TUXPAN</t>
  </si>
  <si>
    <t>TUZANTLA</t>
  </si>
  <si>
    <t>TZINTZUNTZAN</t>
  </si>
  <si>
    <t>TZITZIO</t>
  </si>
  <si>
    <t>URUAPAN</t>
  </si>
  <si>
    <t>VENUSTIANO CARRANZA</t>
  </si>
  <si>
    <t>VILLAMAR</t>
  </si>
  <si>
    <t>VISTA HERMOSA</t>
  </si>
  <si>
    <t>YURECUARO</t>
  </si>
  <si>
    <t>ZACAPU</t>
  </si>
  <si>
    <t>ZAMORA</t>
  </si>
  <si>
    <t>ZINAPARO</t>
  </si>
  <si>
    <t>ZINAPECUARO</t>
  </si>
  <si>
    <t>ZIRACUARETIRO</t>
  </si>
  <si>
    <t>ZITACUARO</t>
  </si>
  <si>
    <t>S U M A S</t>
  </si>
  <si>
    <t>FONDO DE APORTACIONES PARA LA INFRAESTRUCTURA SOCIAL MUNICIPAL</t>
  </si>
  <si>
    <t>M U N I C I P I O S</t>
  </si>
  <si>
    <t>PAGADA</t>
  </si>
  <si>
    <t xml:space="preserve">FONDO DE APORTACIONES PARA EL FORTALECIMIENTO DE LOS MUNICIPIOS </t>
  </si>
  <si>
    <t xml:space="preserve">Y LAS DEMARCACIONES TERRITORIALES DEL DISTRITO FEDERAL </t>
  </si>
  <si>
    <t>TOTAL DE PARTICIPACIONES</t>
  </si>
  <si>
    <t>PARTICIPACIONES A MUNICIPIOS  POR FONDO, PAGADAS</t>
  </si>
  <si>
    <t>DIFERENCIA DE PARTICIPACIONES PAGADAS CONTRA ESTIMADAS</t>
  </si>
  <si>
    <t>NUEVO PARANGARICUTIRO</t>
  </si>
  <si>
    <t xml:space="preserve">NUMARAN </t>
  </si>
  <si>
    <t xml:space="preserve">TINGAMBATO </t>
  </si>
  <si>
    <t xml:space="preserve">TUXPAN </t>
  </si>
  <si>
    <t xml:space="preserve"> I  M  P  O  R  T  E</t>
  </si>
  <si>
    <t>PORCENTAJE</t>
  </si>
  <si>
    <t>SUMA DEL SECTOR</t>
  </si>
  <si>
    <t>PARTICIPACIONES Y APORTACIONES A MUNICIPIOS</t>
  </si>
  <si>
    <t xml:space="preserve">     PARTICIPACIONES A MUNICIPIOS </t>
  </si>
  <si>
    <t>APORTACIONES A MUNICIPIOS</t>
  </si>
  <si>
    <t>FONDO</t>
  </si>
  <si>
    <t>PARTICIPACIONES A MUNICIPIOS POR CUOTAS DE PEAJE</t>
  </si>
  <si>
    <t xml:space="preserve">    PARTICIPACIONES A MUNICIPIOS </t>
  </si>
  <si>
    <t xml:space="preserve">JOSE SIXTO VERDUZCO           </t>
  </si>
  <si>
    <t>(Pesos)</t>
  </si>
  <si>
    <t xml:space="preserve"> LA PIEDAD  (CAPUFE)</t>
  </si>
  <si>
    <t>IMP. ESP.</t>
  </si>
  <si>
    <t>FONDO DE</t>
  </si>
  <si>
    <t>IMP. SOBRE</t>
  </si>
  <si>
    <t>IMPUESTO</t>
  </si>
  <si>
    <t>IMP. A LA</t>
  </si>
  <si>
    <t>DE</t>
  </si>
  <si>
    <t>SOBRE</t>
  </si>
  <si>
    <t>COMP.</t>
  </si>
  <si>
    <t>LOT., RIFAS,</t>
  </si>
  <si>
    <t>VENTA  FINAL</t>
  </si>
  <si>
    <t>GENERAL</t>
  </si>
  <si>
    <t>FOMENTO</t>
  </si>
  <si>
    <t>PROD. Y</t>
  </si>
  <si>
    <t>DEL</t>
  </si>
  <si>
    <t>AUTOMOV.</t>
  </si>
  <si>
    <t>SORTEOS</t>
  </si>
  <si>
    <t>DE GASOL.</t>
  </si>
  <si>
    <t>MPAL.</t>
  </si>
  <si>
    <t>SERVICIOS</t>
  </si>
  <si>
    <t>I.S.A.N.</t>
  </si>
  <si>
    <t>NUEVOS</t>
  </si>
  <si>
    <t>Y CONC.</t>
  </si>
  <si>
    <t>Y DIESEL</t>
  </si>
  <si>
    <t>M  U  N  I  C  I  P  I  O  S</t>
  </si>
  <si>
    <t xml:space="preserve">ACUITZIO                      </t>
  </si>
  <si>
    <t xml:space="preserve">AGUILILLA                     </t>
  </si>
  <si>
    <t xml:space="preserve">ALVARO OBREGON                </t>
  </si>
  <si>
    <t xml:space="preserve">ANGAMACUTIRO                  </t>
  </si>
  <si>
    <t xml:space="preserve">ANGANGUEO                     </t>
  </si>
  <si>
    <t xml:space="preserve">APATZINGAN                    </t>
  </si>
  <si>
    <t xml:space="preserve">APORO                         </t>
  </si>
  <si>
    <t xml:space="preserve">AQUILA                        </t>
  </si>
  <si>
    <t xml:space="preserve">ARIO                          </t>
  </si>
  <si>
    <t xml:space="preserve">ARTEAGA                       </t>
  </si>
  <si>
    <t xml:space="preserve">BRISEÑAS                      </t>
  </si>
  <si>
    <t xml:space="preserve">BUENA VISTA                   </t>
  </si>
  <si>
    <t xml:space="preserve">CARACUARO                     </t>
  </si>
  <si>
    <t xml:space="preserve">COAHUAYANA                    </t>
  </si>
  <si>
    <t xml:space="preserve">COALCOMAN                     </t>
  </si>
  <si>
    <t xml:space="preserve">COENEO                        </t>
  </si>
  <si>
    <t xml:space="preserve">CONTEPEC                      </t>
  </si>
  <si>
    <t xml:space="preserve">COPANDARO                     </t>
  </si>
  <si>
    <t xml:space="preserve">COTIJA                        </t>
  </si>
  <si>
    <t xml:space="preserve">CUITZEO                       </t>
  </si>
  <si>
    <t xml:space="preserve">CHARAPAN                      </t>
  </si>
  <si>
    <t xml:space="preserve">CHARO                         </t>
  </si>
  <si>
    <t xml:space="preserve">CHAVINDA                      </t>
  </si>
  <si>
    <t xml:space="preserve">CHERAN                        </t>
  </si>
  <si>
    <t xml:space="preserve">CHILCHOTA                     </t>
  </si>
  <si>
    <t xml:space="preserve">CHINICUILA                    </t>
  </si>
  <si>
    <t xml:space="preserve">CHUCANDIRO                    </t>
  </si>
  <si>
    <t xml:space="preserve">CHURINTZIO                    </t>
  </si>
  <si>
    <t xml:space="preserve">CHURUMUCO                     </t>
  </si>
  <si>
    <t xml:space="preserve">ECUANDUREO                    </t>
  </si>
  <si>
    <t xml:space="preserve">EPITACIO HUERTA               </t>
  </si>
  <si>
    <t xml:space="preserve">ERONGARICUARO                 </t>
  </si>
  <si>
    <t xml:space="preserve">GABRIEL ZAMORA                </t>
  </si>
  <si>
    <t xml:space="preserve">HIDALGO                       </t>
  </si>
  <si>
    <t xml:space="preserve">LA HUACANA                    </t>
  </si>
  <si>
    <t xml:space="preserve">HUANDACAREO                   </t>
  </si>
  <si>
    <t xml:space="preserve">HUANIQUEO                     </t>
  </si>
  <si>
    <t xml:space="preserve">HUETAMO                       </t>
  </si>
  <si>
    <t xml:space="preserve">HUIRAMBA                      </t>
  </si>
  <si>
    <t xml:space="preserve">INDAPARAPEO                   </t>
  </si>
  <si>
    <t xml:space="preserve">IRIMBO                        </t>
  </si>
  <si>
    <t xml:space="preserve">IXTLAN                        </t>
  </si>
  <si>
    <t xml:space="preserve">JACONA                        </t>
  </si>
  <si>
    <t xml:space="preserve">JIMENEZ                       </t>
  </si>
  <si>
    <t xml:space="preserve">JIQUILPAN                     </t>
  </si>
  <si>
    <t xml:space="preserve">JUAREZ                        </t>
  </si>
  <si>
    <t xml:space="preserve">JUNGAPEO                      </t>
  </si>
  <si>
    <t xml:space="preserve">LAGUNILLAS                    </t>
  </si>
  <si>
    <t xml:space="preserve">MADERO                        </t>
  </si>
  <si>
    <t xml:space="preserve">MARAVATIO                     </t>
  </si>
  <si>
    <t xml:space="preserve">MARCOS CASTELLANOS            </t>
  </si>
  <si>
    <t xml:space="preserve">LAZARO CARDENAS               </t>
  </si>
  <si>
    <t xml:space="preserve">MORELIA                       </t>
  </si>
  <si>
    <t xml:space="preserve">MORELOS                       </t>
  </si>
  <si>
    <t xml:space="preserve">MUGICA                        </t>
  </si>
  <si>
    <t xml:space="preserve">NAHUATZEN                     </t>
  </si>
  <si>
    <t xml:space="preserve">NOCUPETARO                    </t>
  </si>
  <si>
    <t xml:space="preserve">NUEVO PARANGARICUTIRO         </t>
  </si>
  <si>
    <t xml:space="preserve">NUEVO URECHO                  </t>
  </si>
  <si>
    <t xml:space="preserve">NUMARAN                       </t>
  </si>
  <si>
    <t xml:space="preserve">OCAMPO                        </t>
  </si>
  <si>
    <t xml:space="preserve">PAJACUARAN                    </t>
  </si>
  <si>
    <t xml:space="preserve">PANINDICUARO                  </t>
  </si>
  <si>
    <t xml:space="preserve">PARACUARO                     </t>
  </si>
  <si>
    <t xml:space="preserve">PARACHO                       </t>
  </si>
  <si>
    <t xml:space="preserve">PATZCUARO                     </t>
  </si>
  <si>
    <t xml:space="preserve">PENJAMILLO                    </t>
  </si>
  <si>
    <t xml:space="preserve">PERIBAN                       </t>
  </si>
  <si>
    <t xml:space="preserve">LA PIEDAD                     </t>
  </si>
  <si>
    <t xml:space="preserve">PUREPERO                      </t>
  </si>
  <si>
    <t xml:space="preserve">PURUANDIRO                    </t>
  </si>
  <si>
    <t xml:space="preserve">QUERENDARO                    </t>
  </si>
  <si>
    <t xml:space="preserve">QUIROGA                       </t>
  </si>
  <si>
    <t xml:space="preserve">COJUMATLAN DE RÉGULES         </t>
  </si>
  <si>
    <t xml:space="preserve">LOS REYES                     </t>
  </si>
  <si>
    <t xml:space="preserve">SAHUAYO                       </t>
  </si>
  <si>
    <t xml:space="preserve">SAN LUCAS                     </t>
  </si>
  <si>
    <t xml:space="preserve">SANTA ANA MAYA                </t>
  </si>
  <si>
    <t xml:space="preserve">SALVADOR ESCALANTE            </t>
  </si>
  <si>
    <t xml:space="preserve">SENGUIO                       </t>
  </si>
  <si>
    <t xml:space="preserve">SUSUPUATO                     </t>
  </si>
  <si>
    <t xml:space="preserve">TACAMBARO                     </t>
  </si>
  <si>
    <t xml:space="preserve">TANCITARO                     </t>
  </si>
  <si>
    <t xml:space="preserve">TANGAMANDAPIO                 </t>
  </si>
  <si>
    <t xml:space="preserve">TANGANCICUARO                 </t>
  </si>
  <si>
    <t xml:space="preserve">TANHUATO                      </t>
  </si>
  <si>
    <t xml:space="preserve">TARETAN                       </t>
  </si>
  <si>
    <t xml:space="preserve">TARIMBARO                     </t>
  </si>
  <si>
    <t xml:space="preserve">TEPALCATEPEC                  </t>
  </si>
  <si>
    <t xml:space="preserve">TINGAMBATO                    </t>
  </si>
  <si>
    <t xml:space="preserve">TINGUINDIN                    </t>
  </si>
  <si>
    <t xml:space="preserve">TIQUICHEO DE N. ROMERO        </t>
  </si>
  <si>
    <t xml:space="preserve">TLALPUJAHUA                   </t>
  </si>
  <si>
    <t xml:space="preserve">TLAZAZALCA                    </t>
  </si>
  <si>
    <t xml:space="preserve">TOCUMBO                       </t>
  </si>
  <si>
    <t xml:space="preserve">TUMBISCATIO                   </t>
  </si>
  <si>
    <t xml:space="preserve">TURICATO                      </t>
  </si>
  <si>
    <t xml:space="preserve">TUXPAN                        </t>
  </si>
  <si>
    <t xml:space="preserve">TUZANTLA                      </t>
  </si>
  <si>
    <t xml:space="preserve">TZINTZUNTZAN                  </t>
  </si>
  <si>
    <t xml:space="preserve">TZITZIO                       </t>
  </si>
  <si>
    <t xml:space="preserve">URUAPAN                       </t>
  </si>
  <si>
    <t xml:space="preserve">VENUSTIANO CARRANZA           </t>
  </si>
  <si>
    <t xml:space="preserve">VILLAMAR                      </t>
  </si>
  <si>
    <t xml:space="preserve">VISTA HERMOSA                 </t>
  </si>
  <si>
    <t xml:space="preserve">YURECUARO                     </t>
  </si>
  <si>
    <t xml:space="preserve">ZACAPU                        </t>
  </si>
  <si>
    <t xml:space="preserve">ZAMORA                        </t>
  </si>
  <si>
    <t xml:space="preserve">ZINAPARO                      </t>
  </si>
  <si>
    <t xml:space="preserve">ZINAPECUARO                   </t>
  </si>
  <si>
    <t xml:space="preserve">ZIRACUARETIRO                 </t>
  </si>
  <si>
    <t xml:space="preserve">ZITACUARO                     </t>
  </si>
  <si>
    <t>ESTIMADA</t>
  </si>
  <si>
    <t>ISR</t>
  </si>
  <si>
    <t>1.- Se incluyen los pagos realizados a diversos municipios del Estado por concepto del Fondo ISR.</t>
  </si>
  <si>
    <t>(FEIEF)</t>
  </si>
  <si>
    <t>MUNICIPAL</t>
  </si>
  <si>
    <t>FISCALIZACIÓN</t>
  </si>
  <si>
    <t>Y RECAUDACIÓN</t>
  </si>
  <si>
    <t>FONDO DE INFRAESTRUCTURA SOCIAL MUNICIPAL ( FAISM-DF)</t>
  </si>
  <si>
    <t>FONDO PARA EL FORTALECIMIENTO DE LOS MUNICIPIOS ( FORTAMUN-DF )</t>
  </si>
  <si>
    <t>INCENTIVOS</t>
  </si>
  <si>
    <t>POR ENAJENAC.</t>
  </si>
  <si>
    <t>DE BIENES</t>
  </si>
  <si>
    <t>INMUEBLES</t>
  </si>
  <si>
    <t>IMP.A LA VTA.</t>
  </si>
  <si>
    <t>FINAL DE BEBIDAS</t>
  </si>
  <si>
    <t>CON CONTENIDO</t>
  </si>
  <si>
    <t>ALCOHÓLICO</t>
  </si>
  <si>
    <t>NOTAS:</t>
  </si>
  <si>
    <t xml:space="preserve"> </t>
  </si>
  <si>
    <t>GOBIERNO DEL ESTADO DE MICHOACÁN DE OCAMPO</t>
  </si>
  <si>
    <t>APORTACIÓN</t>
  </si>
  <si>
    <t>GOBIERNO DEL ESTADO DE MICHOACAN DE OCAMPO</t>
  </si>
  <si>
    <t>PAGOS DISTINTOS A PARTICIPACIONES A MUNICIPIOS</t>
  </si>
  <si>
    <t>OTROS PAGOS</t>
  </si>
  <si>
    <t>RECURSOS</t>
  </si>
  <si>
    <t>ESTIMULO</t>
  </si>
  <si>
    <t>PAGOS</t>
  </si>
  <si>
    <t>CLAVE</t>
  </si>
  <si>
    <t>MUNICIPIO</t>
  </si>
  <si>
    <t>EXTRAORD.</t>
  </si>
  <si>
    <t>FISCAL</t>
  </si>
  <si>
    <t>DERIVADOS</t>
  </si>
  <si>
    <t>SUMA</t>
  </si>
  <si>
    <t>BUEN FIN</t>
  </si>
  <si>
    <t>DE AUDITORÍAS</t>
  </si>
  <si>
    <t xml:space="preserve">ÁLVARO OBREGÓN                </t>
  </si>
  <si>
    <t xml:space="preserve">APATZINGÁN                    </t>
  </si>
  <si>
    <t xml:space="preserve">CARÁCUARO                     </t>
  </si>
  <si>
    <t xml:space="preserve">COALCOMÁN                     </t>
  </si>
  <si>
    <t xml:space="preserve">COPÁNDARO                     </t>
  </si>
  <si>
    <t xml:space="preserve">CHERÁN                        </t>
  </si>
  <si>
    <t xml:space="preserve">CHUCÁNDIRO                    </t>
  </si>
  <si>
    <t xml:space="preserve">ERONGARÍCUARO                 </t>
  </si>
  <si>
    <t xml:space="preserve">IXTLÁN                        </t>
  </si>
  <si>
    <t xml:space="preserve">JIMÉNEZ                       </t>
  </si>
  <si>
    <t xml:space="preserve">JUÁREZ                        </t>
  </si>
  <si>
    <t xml:space="preserve">MARAVATÍO                     </t>
  </si>
  <si>
    <t xml:space="preserve">LÁZARO CÁRDENAS               </t>
  </si>
  <si>
    <t xml:space="preserve">MÚGICA                        </t>
  </si>
  <si>
    <t xml:space="preserve">NOCUPÉTARO                    </t>
  </si>
  <si>
    <t xml:space="preserve">NUMARÁN                       </t>
  </si>
  <si>
    <t xml:space="preserve">PAJACUARÁN                    </t>
  </si>
  <si>
    <t xml:space="preserve">PANINDÍCUARO                  </t>
  </si>
  <si>
    <t xml:space="preserve">PARÁCUARO                     </t>
  </si>
  <si>
    <t xml:space="preserve">PÁTZCUARO                     </t>
  </si>
  <si>
    <t xml:space="preserve">PERIBÁN                       </t>
  </si>
  <si>
    <t xml:space="preserve">PURÉPERO                      </t>
  </si>
  <si>
    <t xml:space="preserve">PURUÁNDIRO                    </t>
  </si>
  <si>
    <t xml:space="preserve">QUERÉNDARO                    </t>
  </si>
  <si>
    <t xml:space="preserve">COJUMATLÁN DE RÉGULES         </t>
  </si>
  <si>
    <t xml:space="preserve">TACÁMBARO                     </t>
  </si>
  <si>
    <t xml:space="preserve">TANCÍTARO                     </t>
  </si>
  <si>
    <t xml:space="preserve">TANGANCÍCUARO                 </t>
  </si>
  <si>
    <t xml:space="preserve">TARÍMBARO                     </t>
  </si>
  <si>
    <t xml:space="preserve">TINGÜINDÍN                    </t>
  </si>
  <si>
    <t xml:space="preserve">TUMBISCATÍO                   </t>
  </si>
  <si>
    <t xml:space="preserve">YURÉCUARO                     </t>
  </si>
  <si>
    <t xml:space="preserve">ZINÁPARO                      </t>
  </si>
  <si>
    <t xml:space="preserve">ZINAPÉCUARO                   </t>
  </si>
  <si>
    <t xml:space="preserve">ZITÁCUARO                     </t>
  </si>
  <si>
    <t xml:space="preserve">JOSÉ SIXTO VERDUZCO           </t>
  </si>
  <si>
    <t>PARTICIPACIONES  AL TERCER TRIMESTRE DEL AÑO 2025.</t>
  </si>
  <si>
    <t>POR EL  PERÍODO  DEL 1o. DE ENERO AL 30 DE SEPTIEMBRE DEL AÑO 2025.</t>
  </si>
  <si>
    <t>POR EL PERÍODO DEL 1o. DE ENERO AL 30 DE SEPTIEMBRE DEL AÑO 2025.</t>
  </si>
  <si>
    <t>POR EL  PERÍODO  DEL 1o. DE ENERO AL 30 DE SEPTIEMBRE AÑO 2025.</t>
  </si>
  <si>
    <t>POR EL  PERIODO  DEL 1o. DE ENERO AL 30 DE SEPTIEMBRE DEL AÑO 2025.</t>
  </si>
  <si>
    <t>PARTICIPACIONES A COMUNIDADES INDIGENAS POR FONDO, PAGADAS</t>
  </si>
  <si>
    <t>C  O  M  U  N  I  D  A  D  E  S</t>
  </si>
  <si>
    <t>EL COIRE</t>
  </si>
  <si>
    <t>SANTIAGO AZAJO</t>
  </si>
  <si>
    <t>SAN FELIPE DE LOS HERREROS</t>
  </si>
  <si>
    <t>OCUMICHO</t>
  </si>
  <si>
    <t>SANTA CRUZ TANACO</t>
  </si>
  <si>
    <t>SAN JUAN CARAPAN</t>
  </si>
  <si>
    <t>SAN FRANCISCO ICHÁN</t>
  </si>
  <si>
    <t>SAN SEBASTIAN HUÁNCITO</t>
  </si>
  <si>
    <t>JARÁCUARO</t>
  </si>
  <si>
    <t>SAN MATÍAS EL GRANDE</t>
  </si>
  <si>
    <t>TUPÁTARO</t>
  </si>
  <si>
    <t>ARANTEPACUA</t>
  </si>
  <si>
    <t>COMACHUEN</t>
  </si>
  <si>
    <t>SANTA MARIA SEVINA</t>
  </si>
  <si>
    <t>TURICUARO</t>
  </si>
  <si>
    <t>SAN CRISTOBAL</t>
  </si>
  <si>
    <t>CHERANATZICURIN</t>
  </si>
  <si>
    <t>SAN MATEO AHUIRAN</t>
  </si>
  <si>
    <t>SAN MIGUEL POMACUARAN</t>
  </si>
  <si>
    <t>QUINCEO</t>
  </si>
  <si>
    <t>ISLA DE JANITZIO</t>
  </si>
  <si>
    <t>ISLA DE TECUENA</t>
  </si>
  <si>
    <t>URANDÉN DE MORELOS</t>
  </si>
  <si>
    <t>SAN FRANCISCO PERIBÁN</t>
  </si>
  <si>
    <t>SANTA FE DE LA LAGUNA</t>
  </si>
  <si>
    <t>SAN BENITO DE PALERMO</t>
  </si>
  <si>
    <t>JESUS DIAZ TSIRIO</t>
  </si>
  <si>
    <t>ZACÁN</t>
  </si>
  <si>
    <t>SICUICHO</t>
  </si>
  <si>
    <t>PAMATACUARO</t>
  </si>
  <si>
    <t>SAN ISIDRO</t>
  </si>
  <si>
    <t>TARECUATO</t>
  </si>
  <si>
    <t>LA CANTERA</t>
  </si>
  <si>
    <t>TOMENDÁN</t>
  </si>
  <si>
    <t>PICHATARO</t>
  </si>
  <si>
    <t>ANGAHUAN</t>
  </si>
  <si>
    <t>NUEVO. ZIROSTO</t>
  </si>
  <si>
    <t>JUCUTACATO</t>
  </si>
  <si>
    <t>SANTA ANA ZIROSTO</t>
  </si>
  <si>
    <t>SAN ANGEL ZURUMUCAPIO</t>
  </si>
  <si>
    <t>CRESCENCIO MORALES</t>
  </si>
  <si>
    <t>DONACIANO OJEDA</t>
  </si>
  <si>
    <t>CARPINTEROS</t>
  </si>
  <si>
    <t>FRANCISCO SERRATO</t>
  </si>
  <si>
    <t>PAGO A COMUNIDADES POR EL PERÍODO DEL 1o. DE ENERO AL 30 DE SEPTIEMBRE DEL AÑO 2025.</t>
  </si>
  <si>
    <t>NOMBRE DE LA COMUNIDAD</t>
  </si>
  <si>
    <t>NOTA: Esta tabla es de carácter informativo, ya que estos importes se encuentran incluidos en los municipios respectivos.</t>
  </si>
  <si>
    <t xml:space="preserve">1.- Se incluyen pagos por convenios de carácter estatal; para solventar observaciones de órganos fiscalizadores; y estimulo fiscal por </t>
  </si>
  <si>
    <t xml:space="preserve">pagos en medios electrónicos; estos no considerados participaciones, en términos de la Ley de Coordinación Fiscal </t>
  </si>
  <si>
    <t>federal y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</si>
</sst>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Courier New"/>
      <family val="3"/>
    </font>
    <font>
      <sz val="10"/>
      <name val="Courier New"/>
      <family val="3"/>
    </font>
    <font>
      <b/>
      <sz val="10"/>
      <name val="Courier New"/>
      <family val="3"/>
    </font>
    <font>
      <sz val="8"/>
      <name val="Courier New"/>
      <family val="3"/>
    </font>
    <font>
      <b/>
      <sz val="10"/>
      <color theme="0"/>
      <name val="Courier New"/>
      <family val="3"/>
    </font>
    <font>
      <sz val="7"/>
      <name val="Courier New"/>
      <family val="3"/>
    </font>
    <font>
      <b/>
      <sz val="8"/>
      <color theme="1"/>
      <name val="Courier New"/>
      <family val="3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8"/>
      <color theme="1"/>
      <name val="Courier New"/>
      <family val="3"/>
    </font>
    <font>
      <b/>
      <sz val="9"/>
      <color theme="1"/>
      <name val="Courier New"/>
      <family val="3"/>
    </font>
    <font>
      <b/>
      <sz val="9"/>
      <name val="Courier New"/>
      <family val="3"/>
    </font>
    <font>
      <b/>
      <sz val="6"/>
      <color theme="0"/>
      <name val="Courier New"/>
      <family val="3"/>
    </font>
    <font>
      <b/>
      <sz val="8"/>
      <name val="Courier New"/>
      <family val="3"/>
    </font>
    <font>
      <sz val="9"/>
      <name val="Courier New"/>
      <family val="3"/>
    </font>
    <font>
      <sz val="6"/>
      <name val="Courier New"/>
      <family val="3"/>
    </font>
    <font>
      <b/>
      <sz val="7"/>
      <color theme="0"/>
      <name val="Courier New"/>
      <family val="3"/>
    </font>
    <font>
      <b/>
      <sz val="6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37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51">
    <xf numFmtId="37" fontId="0" fillId="0" borderId="0" xfId="0"/>
    <xf numFmtId="37" fontId="4" fillId="0" borderId="0" xfId="0" applyFont="1" applyAlignment="1">
      <alignment horizontal="centerContinuous"/>
    </xf>
    <xf numFmtId="37" fontId="5" fillId="0" borderId="0" xfId="0" applyFont="1" applyAlignment="1">
      <alignment horizontal="centerContinuous"/>
    </xf>
    <xf numFmtId="37" fontId="5" fillId="0" borderId="0" xfId="0" applyFont="1"/>
    <xf numFmtId="37" fontId="6" fillId="2" borderId="0" xfId="0" applyFont="1" applyFill="1" applyAlignment="1">
      <alignment horizontal="centerContinuous"/>
    </xf>
    <xf numFmtId="37" fontId="5" fillId="2" borderId="0" xfId="0" applyFont="1" applyFill="1" applyAlignment="1">
      <alignment horizontal="centerContinuous"/>
    </xf>
    <xf numFmtId="37" fontId="7" fillId="2" borderId="0" xfId="0" applyFont="1" applyFill="1" applyAlignment="1">
      <alignment horizontal="centerContinuous"/>
    </xf>
    <xf numFmtId="37" fontId="8" fillId="4" borderId="6" xfId="0" applyFont="1" applyFill="1" applyBorder="1" applyAlignment="1">
      <alignment horizontal="center" vertical="center"/>
    </xf>
    <xf numFmtId="37" fontId="8" fillId="4" borderId="7" xfId="0" applyFont="1" applyFill="1" applyBorder="1" applyAlignment="1">
      <alignment horizontal="center" vertical="center"/>
    </xf>
    <xf numFmtId="37" fontId="9" fillId="2" borderId="0" xfId="0" applyFont="1" applyFill="1" applyAlignment="1">
      <alignment horizontal="center"/>
    </xf>
    <xf numFmtId="37" fontId="5" fillId="2" borderId="0" xfId="0" applyFont="1" applyFill="1"/>
    <xf numFmtId="37" fontId="10" fillId="5" borderId="14" xfId="0" applyFont="1" applyFill="1" applyBorder="1" applyAlignment="1">
      <alignment wrapText="1"/>
    </xf>
    <xf numFmtId="37" fontId="11" fillId="5" borderId="14" xfId="0" applyFont="1" applyFill="1" applyBorder="1"/>
    <xf numFmtId="37" fontId="12" fillId="5" borderId="14" xfId="0" applyFont="1" applyFill="1" applyBorder="1"/>
    <xf numFmtId="39" fontId="12" fillId="5" borderId="14" xfId="0" applyNumberFormat="1" applyFont="1" applyFill="1" applyBorder="1" applyAlignment="1">
      <alignment horizontal="right"/>
    </xf>
    <xf numFmtId="37" fontId="13" fillId="0" borderId="15" xfId="0" applyFont="1" applyBorder="1" applyAlignment="1">
      <alignment wrapText="1"/>
    </xf>
    <xf numFmtId="37" fontId="11" fillId="0" borderId="16" xfId="0" applyFont="1" applyBorder="1"/>
    <xf numFmtId="37" fontId="11" fillId="0" borderId="17" xfId="0" applyFont="1" applyBorder="1"/>
    <xf numFmtId="39" fontId="11" fillId="0" borderId="16" xfId="0" applyNumberFormat="1" applyFont="1" applyBorder="1" applyAlignment="1">
      <alignment horizontal="right"/>
    </xf>
    <xf numFmtId="37" fontId="13" fillId="5" borderId="15" xfId="0" applyFont="1" applyFill="1" applyBorder="1" applyAlignment="1">
      <alignment horizontal="left" wrapText="1" indent="1"/>
    </xf>
    <xf numFmtId="37" fontId="11" fillId="5" borderId="18" xfId="0" applyFont="1" applyFill="1" applyBorder="1"/>
    <xf numFmtId="37" fontId="11" fillId="5" borderId="17" xfId="0" applyFont="1" applyFill="1" applyBorder="1"/>
    <xf numFmtId="39" fontId="11" fillId="5" borderId="16" xfId="0" applyNumberFormat="1" applyFont="1" applyFill="1" applyBorder="1" applyAlignment="1">
      <alignment horizontal="right"/>
    </xf>
    <xf numFmtId="37" fontId="10" fillId="0" borderId="15" xfId="0" applyFont="1" applyBorder="1" applyAlignment="1">
      <alignment horizontal="left" indent="1"/>
    </xf>
    <xf numFmtId="37" fontId="13" fillId="0" borderId="15" xfId="0" applyFont="1" applyBorder="1"/>
    <xf numFmtId="37" fontId="11" fillId="0" borderId="19" xfId="0" applyFont="1" applyBorder="1"/>
    <xf numFmtId="39" fontId="12" fillId="0" borderId="18" xfId="0" applyNumberFormat="1" applyFont="1" applyBorder="1" applyAlignment="1">
      <alignment horizontal="right"/>
    </xf>
    <xf numFmtId="37" fontId="13" fillId="5" borderId="15" xfId="0" applyFont="1" applyFill="1" applyBorder="1" applyAlignment="1">
      <alignment horizontal="left" indent="1"/>
    </xf>
    <xf numFmtId="37" fontId="11" fillId="5" borderId="16" xfId="0" applyFont="1" applyFill="1" applyBorder="1"/>
    <xf numFmtId="37" fontId="11" fillId="5" borderId="15" xfId="0" applyFont="1" applyFill="1" applyBorder="1"/>
    <xf numFmtId="37" fontId="13" fillId="0" borderId="15" xfId="0" applyFont="1" applyBorder="1" applyAlignment="1">
      <alignment horizontal="left" indent="1"/>
    </xf>
    <xf numFmtId="37" fontId="11" fillId="0" borderId="18" xfId="0" applyFont="1" applyBorder="1"/>
    <xf numFmtId="37" fontId="11" fillId="0" borderId="15" xfId="0" applyFont="1" applyBorder="1"/>
    <xf numFmtId="37" fontId="13" fillId="5" borderId="15" xfId="0" applyFont="1" applyFill="1" applyBorder="1"/>
    <xf numFmtId="37" fontId="14" fillId="5" borderId="15" xfId="0" applyFont="1" applyFill="1" applyBorder="1" applyAlignment="1">
      <alignment horizontal="left" indent="1"/>
    </xf>
    <xf numFmtId="37" fontId="12" fillId="5" borderId="20" xfId="0" applyFont="1" applyFill="1" applyBorder="1"/>
    <xf numFmtId="39" fontId="12" fillId="5" borderId="21" xfId="0" applyNumberFormat="1" applyFont="1" applyFill="1" applyBorder="1" applyAlignment="1">
      <alignment horizontal="right"/>
    </xf>
    <xf numFmtId="37" fontId="13" fillId="0" borderId="19" xfId="0" applyFont="1" applyBorder="1"/>
    <xf numFmtId="39" fontId="11" fillId="0" borderId="18" xfId="0" applyNumberFormat="1" applyFont="1" applyBorder="1" applyAlignment="1">
      <alignment horizontal="right"/>
    </xf>
    <xf numFmtId="37" fontId="7" fillId="0" borderId="0" xfId="0" applyFont="1"/>
    <xf numFmtId="37" fontId="7" fillId="2" borderId="0" xfId="0" applyFont="1" applyFill="1" applyAlignment="1">
      <alignment horizontal="center"/>
    </xf>
    <xf numFmtId="37" fontId="8" fillId="6" borderId="9" xfId="0" quotePrefix="1" applyFont="1" applyFill="1" applyBorder="1" applyAlignment="1">
      <alignment horizontal="center" vertical="center"/>
    </xf>
    <xf numFmtId="37" fontId="8" fillId="6" borderId="10" xfId="0" applyFont="1" applyFill="1" applyBorder="1" applyAlignment="1">
      <alignment horizontal="center" vertical="center"/>
    </xf>
    <xf numFmtId="37" fontId="8" fillId="6" borderId="9" xfId="0" applyFont="1" applyFill="1" applyBorder="1" applyAlignment="1">
      <alignment horizontal="center" vertical="center"/>
    </xf>
    <xf numFmtId="37" fontId="8" fillId="6" borderId="11" xfId="0" applyFont="1" applyFill="1" applyBorder="1" applyAlignment="1">
      <alignment horizontal="center" vertical="center"/>
    </xf>
    <xf numFmtId="37" fontId="8" fillId="6" borderId="5" xfId="0" applyFont="1" applyFill="1" applyBorder="1" applyAlignment="1">
      <alignment horizontal="center" vertical="center"/>
    </xf>
    <xf numFmtId="37" fontId="7" fillId="0" borderId="9" xfId="0" applyFont="1" applyBorder="1" applyAlignment="1">
      <alignment horizontal="left" indent="1"/>
    </xf>
    <xf numFmtId="165" fontId="7" fillId="0" borderId="9" xfId="1" applyNumberFormat="1" applyFont="1" applyFill="1" applyBorder="1" applyAlignment="1">
      <alignment horizontal="left"/>
    </xf>
    <xf numFmtId="4" fontId="7" fillId="0" borderId="9" xfId="1" applyNumberFormat="1" applyFont="1" applyFill="1" applyBorder="1" applyAlignment="1"/>
    <xf numFmtId="37" fontId="7" fillId="3" borderId="5" xfId="0" applyFont="1" applyFill="1" applyBorder="1" applyAlignment="1">
      <alignment horizontal="left" indent="1"/>
    </xf>
    <xf numFmtId="165" fontId="7" fillId="3" borderId="5" xfId="1" applyNumberFormat="1" applyFont="1" applyFill="1" applyBorder="1" applyAlignment="1">
      <alignment horizontal="left"/>
    </xf>
    <xf numFmtId="4" fontId="7" fillId="3" borderId="5" xfId="1" applyNumberFormat="1" applyFont="1" applyFill="1" applyBorder="1" applyAlignment="1"/>
    <xf numFmtId="165" fontId="7" fillId="3" borderId="5" xfId="1" applyNumberFormat="1" applyFont="1" applyFill="1" applyBorder="1" applyAlignment="1">
      <alignment horizontal="right"/>
    </xf>
    <xf numFmtId="4" fontId="7" fillId="3" borderId="5" xfId="0" applyNumberFormat="1" applyFont="1" applyFill="1" applyBorder="1"/>
    <xf numFmtId="37" fontId="7" fillId="0" borderId="13" xfId="0" applyFont="1" applyBorder="1" applyAlignment="1">
      <alignment horizontal="left" indent="1"/>
    </xf>
    <xf numFmtId="165" fontId="7" fillId="0" borderId="10" xfId="1" applyNumberFormat="1" applyFont="1" applyFill="1" applyBorder="1" applyAlignment="1">
      <alignment horizontal="right"/>
    </xf>
    <xf numFmtId="4" fontId="7" fillId="0" borderId="22" xfId="1" applyNumberFormat="1" applyFont="1" applyFill="1" applyBorder="1" applyAlignment="1"/>
    <xf numFmtId="4" fontId="7" fillId="0" borderId="22" xfId="0" applyNumberFormat="1" applyFont="1" applyBorder="1"/>
    <xf numFmtId="37" fontId="15" fillId="0" borderId="0" xfId="0" applyFont="1"/>
    <xf numFmtId="37" fontId="15" fillId="0" borderId="0" xfId="0" applyFont="1" applyAlignment="1">
      <alignment horizontal="centerContinuous"/>
    </xf>
    <xf numFmtId="37" fontId="7" fillId="2" borderId="1" xfId="0" applyFont="1" applyFill="1" applyBorder="1" applyAlignment="1">
      <alignment horizontal="centerContinuous"/>
    </xf>
    <xf numFmtId="37" fontId="5" fillId="2" borderId="1" xfId="0" applyFont="1" applyFill="1" applyBorder="1" applyAlignment="1">
      <alignment horizontal="centerContinuous"/>
    </xf>
    <xf numFmtId="37" fontId="16" fillId="6" borderId="10" xfId="0" applyFont="1" applyFill="1" applyBorder="1" applyAlignment="1">
      <alignment horizontal="center" vertical="center"/>
    </xf>
    <xf numFmtId="37" fontId="16" fillId="6" borderId="9" xfId="0" applyFont="1" applyFill="1" applyBorder="1" applyAlignment="1">
      <alignment horizontal="center" vertical="center"/>
    </xf>
    <xf numFmtId="37" fontId="16" fillId="6" borderId="11" xfId="0" applyFont="1" applyFill="1" applyBorder="1" applyAlignment="1">
      <alignment horizontal="center" vertical="center"/>
    </xf>
    <xf numFmtId="37" fontId="16" fillId="6" borderId="5" xfId="0" applyFont="1" applyFill="1" applyBorder="1" applyAlignment="1">
      <alignment horizontal="center" vertical="center"/>
    </xf>
    <xf numFmtId="37" fontId="7" fillId="0" borderId="7" xfId="0" applyFont="1" applyBorder="1" applyAlignment="1">
      <alignment horizontal="left" indent="1"/>
    </xf>
    <xf numFmtId="37" fontId="7" fillId="3" borderId="7" xfId="0" applyFont="1" applyFill="1" applyBorder="1" applyAlignment="1">
      <alignment horizontal="left" indent="1"/>
    </xf>
    <xf numFmtId="37" fontId="17" fillId="0" borderId="3" xfId="0" applyFont="1" applyBorder="1" applyAlignment="1">
      <alignment horizontal="left" indent="1"/>
    </xf>
    <xf numFmtId="165" fontId="17" fillId="0" borderId="3" xfId="1" applyNumberFormat="1" applyFont="1" applyFill="1" applyBorder="1" applyAlignment="1">
      <alignment horizontal="right"/>
    </xf>
    <xf numFmtId="37" fontId="7" fillId="0" borderId="5" xfId="0" applyFont="1" applyBorder="1" applyAlignment="1">
      <alignment horizontal="left" indent="1"/>
    </xf>
    <xf numFmtId="165" fontId="17" fillId="0" borderId="5" xfId="1" applyNumberFormat="1" applyFont="1" applyFill="1" applyBorder="1" applyAlignment="1">
      <alignment horizontal="right"/>
    </xf>
    <xf numFmtId="37" fontId="18" fillId="0" borderId="0" xfId="0" applyFont="1"/>
    <xf numFmtId="37" fontId="17" fillId="0" borderId="5" xfId="0" applyFont="1" applyBorder="1" applyAlignment="1">
      <alignment horizontal="left" indent="1"/>
    </xf>
    <xf numFmtId="37" fontId="16" fillId="6" borderId="12" xfId="0" applyFont="1" applyFill="1" applyBorder="1" applyAlignment="1">
      <alignment horizontal="center" vertical="center"/>
    </xf>
    <xf numFmtId="37" fontId="19" fillId="0" borderId="0" xfId="0" applyFont="1" applyAlignment="1">
      <alignment horizontal="center"/>
    </xf>
    <xf numFmtId="37" fontId="16" fillId="6" borderId="2" xfId="0" applyFont="1" applyFill="1" applyBorder="1" applyAlignment="1">
      <alignment horizontal="center" vertical="center"/>
    </xf>
    <xf numFmtId="37" fontId="5" fillId="0" borderId="0" xfId="0" applyFont="1" applyAlignment="1">
      <alignment horizontal="center"/>
    </xf>
    <xf numFmtId="37" fontId="7" fillId="0" borderId="3" xfId="0" applyFont="1" applyBorder="1" applyAlignment="1">
      <alignment horizontal="left" indent="1"/>
    </xf>
    <xf numFmtId="3" fontId="7" fillId="0" borderId="3" xfId="1" applyNumberFormat="1" applyFont="1" applyFill="1" applyBorder="1" applyAlignment="1">
      <alignment horizontal="right"/>
    </xf>
    <xf numFmtId="3" fontId="7" fillId="0" borderId="4" xfId="1" applyNumberFormat="1" applyFont="1" applyFill="1" applyBorder="1" applyAlignment="1">
      <alignment horizontal="right"/>
    </xf>
    <xf numFmtId="37" fontId="7" fillId="3" borderId="3" xfId="0" applyFont="1" applyFill="1" applyBorder="1" applyAlignment="1">
      <alignment horizontal="left" indent="1"/>
    </xf>
    <xf numFmtId="3" fontId="7" fillId="3" borderId="3" xfId="1" applyNumberFormat="1" applyFont="1" applyFill="1" applyBorder="1" applyAlignment="1">
      <alignment horizontal="right"/>
    </xf>
    <xf numFmtId="3" fontId="7" fillId="3" borderId="4" xfId="1" applyNumberFormat="1" applyFont="1" applyFill="1" applyBorder="1" applyAlignment="1">
      <alignment horizontal="right"/>
    </xf>
    <xf numFmtId="3" fontId="17" fillId="0" borderId="3" xfId="1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/>
    </xf>
    <xf numFmtId="3" fontId="7" fillId="0" borderId="11" xfId="1" applyNumberFormat="1" applyFont="1" applyFill="1" applyBorder="1" applyAlignment="1">
      <alignment horizontal="right"/>
    </xf>
    <xf numFmtId="3" fontId="7" fillId="0" borderId="11" xfId="1" applyNumberFormat="1" applyFont="1" applyFill="1" applyBorder="1" applyAlignment="1"/>
    <xf numFmtId="165" fontId="7" fillId="0" borderId="9" xfId="1" applyNumberFormat="1" applyFont="1" applyFill="1" applyBorder="1" applyAlignment="1">
      <alignment horizontal="right"/>
    </xf>
    <xf numFmtId="165" fontId="7" fillId="3" borderId="3" xfId="1" applyNumberFormat="1" applyFont="1" applyFill="1" applyBorder="1" applyAlignment="1">
      <alignment horizontal="right"/>
    </xf>
    <xf numFmtId="165" fontId="7" fillId="3" borderId="4" xfId="1" applyNumberFormat="1" applyFont="1" applyFill="1" applyBorder="1" applyAlignment="1">
      <alignment horizontal="right"/>
    </xf>
    <xf numFmtId="165" fontId="7" fillId="3" borderId="0" xfId="1" applyNumberFormat="1" applyFont="1" applyFill="1" applyBorder="1" applyAlignment="1">
      <alignment horizontal="right"/>
    </xf>
    <xf numFmtId="165" fontId="7" fillId="0" borderId="5" xfId="1" applyNumberFormat="1" applyFont="1" applyFill="1" applyBorder="1" applyAlignment="1">
      <alignment horizontal="right"/>
    </xf>
    <xf numFmtId="165" fontId="7" fillId="0" borderId="11" xfId="1" applyNumberFormat="1" applyFont="1" applyFill="1" applyBorder="1" applyAlignment="1">
      <alignment horizontal="right"/>
    </xf>
    <xf numFmtId="37" fontId="7" fillId="0" borderId="5" xfId="0" applyFont="1" applyBorder="1"/>
    <xf numFmtId="165" fontId="7" fillId="0" borderId="3" xfId="1" applyNumberFormat="1" applyFont="1" applyFill="1" applyBorder="1" applyAlignment="1">
      <alignment horizontal="right"/>
    </xf>
    <xf numFmtId="165" fontId="7" fillId="0" borderId="4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37" fontId="7" fillId="0" borderId="3" xfId="0" applyFont="1" applyBorder="1"/>
    <xf numFmtId="164" fontId="7" fillId="0" borderId="11" xfId="1" applyFont="1" applyFill="1" applyBorder="1" applyAlignment="1"/>
    <xf numFmtId="37" fontId="18" fillId="7" borderId="0" xfId="0" applyFont="1" applyFill="1"/>
    <xf numFmtId="37" fontId="5" fillId="7" borderId="0" xfId="0" applyFont="1" applyFill="1"/>
    <xf numFmtId="37" fontId="5" fillId="0" borderId="0" xfId="0" applyFont="1" applyAlignment="1">
      <alignment vertical="center"/>
    </xf>
    <xf numFmtId="37" fontId="16" fillId="6" borderId="9" xfId="0" applyFont="1" applyFill="1" applyBorder="1"/>
    <xf numFmtId="37" fontId="16" fillId="6" borderId="5" xfId="0" quotePrefix="1" applyFont="1" applyFill="1" applyBorder="1" applyAlignment="1">
      <alignment horizontal="center" vertical="top"/>
    </xf>
    <xf numFmtId="37" fontId="7" fillId="2" borderId="1" xfId="0" applyFont="1" applyFill="1" applyBorder="1" applyAlignment="1">
      <alignment horizontal="center"/>
    </xf>
    <xf numFmtId="37" fontId="5" fillId="2" borderId="1" xfId="0" applyFont="1" applyFill="1" applyBorder="1" applyAlignment="1">
      <alignment horizontal="center"/>
    </xf>
    <xf numFmtId="165" fontId="7" fillId="0" borderId="2" xfId="1" applyNumberFormat="1" applyFont="1" applyFill="1" applyBorder="1" applyAlignment="1">
      <alignment horizontal="right"/>
    </xf>
    <xf numFmtId="37" fontId="5" fillId="0" borderId="2" xfId="0" applyFont="1" applyBorder="1"/>
    <xf numFmtId="37" fontId="6" fillId="2" borderId="0" xfId="0" applyFont="1" applyFill="1" applyAlignment="1">
      <alignment horizontal="centerContinuous" vertical="center"/>
    </xf>
    <xf numFmtId="37" fontId="20" fillId="6" borderId="6" xfId="0" applyFont="1" applyFill="1" applyBorder="1" applyAlignment="1">
      <alignment horizontal="center" vertical="center" wrapText="1"/>
    </xf>
    <xf numFmtId="37" fontId="20" fillId="6" borderId="8" xfId="0" applyFont="1" applyFill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/>
    </xf>
    <xf numFmtId="3" fontId="21" fillId="0" borderId="0" xfId="0" applyNumberFormat="1" applyFont="1" applyAlignment="1">
      <alignment horizontal="center"/>
    </xf>
    <xf numFmtId="37" fontId="20" fillId="6" borderId="5" xfId="0" applyFont="1" applyFill="1" applyBorder="1" applyAlignment="1">
      <alignment horizontal="center" vertical="center"/>
    </xf>
    <xf numFmtId="164" fontId="7" fillId="0" borderId="10" xfId="1" applyFont="1" applyFill="1" applyBorder="1" applyAlignment="1"/>
    <xf numFmtId="3" fontId="7" fillId="0" borderId="0" xfId="0" applyNumberFormat="1" applyFont="1"/>
    <xf numFmtId="164" fontId="7" fillId="3" borderId="4" xfId="1" applyFont="1" applyFill="1" applyBorder="1" applyAlignment="1"/>
    <xf numFmtId="165" fontId="7" fillId="0" borderId="13" xfId="1" applyNumberFormat="1" applyFont="1" applyFill="1" applyBorder="1" applyAlignment="1">
      <alignment horizontal="right"/>
    </xf>
    <xf numFmtId="164" fontId="7" fillId="0" borderId="13" xfId="1" applyFont="1" applyFill="1" applyBorder="1" applyAlignment="1"/>
    <xf numFmtId="37" fontId="4" fillId="0" borderId="0" xfId="0" applyFont="1" applyAlignment="1">
      <alignment horizontal="centerContinuous" vertical="center"/>
    </xf>
    <xf numFmtId="164" fontId="7" fillId="0" borderId="4" xfId="1" applyFont="1" applyFill="1" applyBorder="1" applyAlignment="1"/>
    <xf numFmtId="37" fontId="5" fillId="2" borderId="0" xfId="0" applyFont="1" applyFill="1" applyAlignment="1">
      <alignment horizontal="centerContinuous" vertical="center"/>
    </xf>
    <xf numFmtId="3" fontId="7" fillId="0" borderId="0" xfId="0" quotePrefix="1" applyNumberFormat="1" applyFont="1" applyAlignment="1">
      <alignment horizontal="left"/>
    </xf>
    <xf numFmtId="164" fontId="17" fillId="0" borderId="4" xfId="1" applyFont="1" applyFill="1" applyBorder="1" applyAlignment="1"/>
    <xf numFmtId="165" fontId="17" fillId="0" borderId="2" xfId="1" applyNumberFormat="1" applyFont="1" applyFill="1" applyBorder="1" applyAlignment="1">
      <alignment horizontal="right"/>
    </xf>
    <xf numFmtId="165" fontId="7" fillId="7" borderId="3" xfId="1" applyNumberFormat="1" applyFont="1" applyFill="1" applyBorder="1" applyAlignment="1">
      <alignment horizontal="right"/>
    </xf>
    <xf numFmtId="165" fontId="17" fillId="0" borderId="0" xfId="1" applyNumberFormat="1" applyFont="1" applyFill="1" applyBorder="1" applyAlignment="1">
      <alignment horizontal="right"/>
    </xf>
    <xf numFmtId="37" fontId="7" fillId="0" borderId="0" xfId="0" applyFont="1" applyAlignment="1">
      <alignment horizontal="left" indent="1"/>
    </xf>
    <xf numFmtId="165" fontId="7" fillId="0" borderId="0" xfId="1" applyNumberFormat="1" applyFont="1" applyFill="1" applyBorder="1" applyAlignment="1">
      <alignment horizontal="left"/>
    </xf>
    <xf numFmtId="4" fontId="7" fillId="0" borderId="0" xfId="1" applyNumberFormat="1" applyFont="1" applyFill="1" applyBorder="1" applyAlignment="1"/>
    <xf numFmtId="10" fontId="5" fillId="0" borderId="0" xfId="3" applyNumberFormat="1" applyFont="1"/>
    <xf numFmtId="37" fontId="7" fillId="7" borderId="0" xfId="0" applyFont="1" applyFill="1"/>
    <xf numFmtId="37" fontId="18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20" fillId="6" borderId="9" xfId="0" applyFont="1" applyFill="1" applyBorder="1" applyAlignment="1">
      <alignment horizontal="center" vertical="center"/>
    </xf>
    <xf numFmtId="37" fontId="20" fillId="6" borderId="5" xfId="0" applyFont="1" applyFill="1" applyBorder="1" applyAlignment="1">
      <alignment horizontal="center" vertical="center"/>
    </xf>
    <xf numFmtId="37" fontId="4" fillId="0" borderId="0" xfId="0" applyFont="1" applyAlignment="1">
      <alignment horizontal="center"/>
    </xf>
    <xf numFmtId="37" fontId="6" fillId="2" borderId="0" xfId="0" applyFont="1" applyFill="1" applyAlignment="1">
      <alignment horizontal="center" vertical="center"/>
    </xf>
    <xf numFmtId="37" fontId="7" fillId="2" borderId="0" xfId="0" applyFont="1" applyFill="1" applyAlignment="1">
      <alignment horizontal="center" vertical="center"/>
    </xf>
    <xf numFmtId="37" fontId="8" fillId="6" borderId="9" xfId="0" quotePrefix="1" applyFont="1" applyFill="1" applyBorder="1" applyAlignment="1">
      <alignment horizontal="center" vertical="center"/>
    </xf>
    <xf numFmtId="37" fontId="8" fillId="6" borderId="5" xfId="0" quotePrefix="1" applyFont="1" applyFill="1" applyBorder="1" applyAlignment="1">
      <alignment horizontal="center" vertical="center"/>
    </xf>
    <xf numFmtId="37" fontId="6" fillId="2" borderId="0" xfId="0" applyFont="1" applyFill="1" applyAlignment="1">
      <alignment horizontal="center"/>
    </xf>
    <xf numFmtId="37" fontId="16" fillId="6" borderId="9" xfId="0" applyFont="1" applyFill="1" applyBorder="1" applyAlignment="1">
      <alignment horizontal="center" vertical="center"/>
    </xf>
    <xf numFmtId="37" fontId="16" fillId="6" borderId="3" xfId="0" applyFont="1" applyFill="1" applyBorder="1" applyAlignment="1">
      <alignment horizontal="center" vertical="center"/>
    </xf>
    <xf numFmtId="37" fontId="16" fillId="6" borderId="5" xfId="0" applyFont="1" applyFill="1" applyBorder="1" applyAlignment="1">
      <alignment horizontal="center" vertical="center"/>
    </xf>
    <xf numFmtId="37" fontId="16" fillId="6" borderId="9" xfId="0" applyFont="1" applyFill="1" applyBorder="1" applyAlignment="1">
      <alignment horizontal="center" vertical="center" wrapText="1"/>
    </xf>
    <xf numFmtId="37" fontId="16" fillId="6" borderId="3" xfId="0" applyFont="1" applyFill="1" applyBorder="1" applyAlignment="1">
      <alignment horizontal="center" vertical="center" wrapText="1"/>
    </xf>
    <xf numFmtId="37" fontId="16" fillId="6" borderId="5" xfId="0" applyFont="1" applyFill="1" applyBorder="1" applyAlignment="1">
      <alignment horizontal="center" vertical="center" wrapText="1"/>
    </xf>
    <xf numFmtId="37" fontId="16" fillId="6" borderId="9" xfId="0" quotePrefix="1" applyFont="1" applyFill="1" applyBorder="1" applyAlignment="1">
      <alignment horizontal="center" vertical="center"/>
    </xf>
    <xf numFmtId="37" fontId="16" fillId="6" borderId="5" xfId="0" quotePrefix="1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4" xfId="2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7FBA0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68D494"/>
      <rgbColor rgb="00CC99FF"/>
      <rgbColor rgb="00DBEFD9"/>
      <rgbColor rgb="003366FF"/>
      <rgbColor rgb="0033CCCC"/>
      <rgbColor rgb="00FFFFCC"/>
      <rgbColor rgb="00BBE0B8"/>
      <rgbColor rgb="00996633"/>
      <rgbColor rgb="00996666"/>
      <rgbColor rgb="00666699"/>
      <rgbColor rgb="00969696"/>
      <rgbColor rgb="00FCD116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showGridLines="0" tabSelected="1" zoomScaleNormal="100" workbookViewId="0">
      <selection activeCell="A17" sqref="A17"/>
    </sheetView>
  </sheetViews>
  <sheetFormatPr baseColWidth="10" defaultColWidth="11.5703125" defaultRowHeight="13.5" x14ac:dyDescent="0.25"/>
  <cols>
    <col min="1" max="1" width="56" style="3" customWidth="1"/>
    <col min="2" max="2" width="15.85546875" style="3" bestFit="1" customWidth="1"/>
    <col min="3" max="3" width="17" style="3" bestFit="1" customWidth="1"/>
    <col min="4" max="4" width="13.7109375" style="3" bestFit="1" customWidth="1"/>
    <col min="5" max="16384" width="11.5703125" style="3"/>
  </cols>
  <sheetData>
    <row r="1" spans="1:5" ht="16.5" x14ac:dyDescent="0.3">
      <c r="A1" s="1" t="s">
        <v>301</v>
      </c>
      <c r="B1" s="2"/>
      <c r="C1" s="2"/>
      <c r="D1" s="2"/>
      <c r="E1" s="2"/>
    </row>
    <row r="2" spans="1:5" x14ac:dyDescent="0.25">
      <c r="A2" s="4" t="s">
        <v>137</v>
      </c>
      <c r="B2" s="5"/>
      <c r="C2" s="5"/>
      <c r="D2" s="5"/>
      <c r="E2" s="5"/>
    </row>
    <row r="3" spans="1:5" x14ac:dyDescent="0.25">
      <c r="A3" s="4" t="s">
        <v>354</v>
      </c>
      <c r="B3" s="5"/>
      <c r="C3" s="5"/>
      <c r="D3" s="5"/>
      <c r="E3" s="5"/>
    </row>
    <row r="4" spans="1:5" x14ac:dyDescent="0.25">
      <c r="A4" s="6" t="s">
        <v>4</v>
      </c>
      <c r="B4" s="5"/>
      <c r="C4" s="5"/>
      <c r="D4" s="5"/>
      <c r="E4" s="5"/>
    </row>
    <row r="5" spans="1:5" ht="12" customHeight="1" x14ac:dyDescent="0.25">
      <c r="A5" s="7" t="s">
        <v>140</v>
      </c>
      <c r="B5" s="7"/>
      <c r="C5" s="7" t="s">
        <v>134</v>
      </c>
      <c r="D5" s="8" t="s">
        <v>135</v>
      </c>
    </row>
    <row r="6" spans="1:5" hidden="1" x14ac:dyDescent="0.25">
      <c r="A6" s="9"/>
      <c r="B6" s="9"/>
      <c r="C6" s="9"/>
      <c r="D6" s="10"/>
    </row>
    <row r="7" spans="1:5" x14ac:dyDescent="0.25">
      <c r="A7" s="11" t="s">
        <v>138</v>
      </c>
      <c r="B7" s="12"/>
      <c r="C7" s="13">
        <f>SUM(B8:B9)</f>
        <v>7577418412.297287</v>
      </c>
      <c r="D7" s="14">
        <f>C7/$C$15*100</f>
        <v>55.363402833403306</v>
      </c>
    </row>
    <row r="8" spans="1:5" ht="25.5" customHeight="1" x14ac:dyDescent="0.25">
      <c r="A8" s="15" t="s">
        <v>142</v>
      </c>
      <c r="B8" s="16">
        <f>+'PARTS. FED.MPIOS. 2025.'!C146</f>
        <v>7576478097.297287</v>
      </c>
      <c r="C8" s="17"/>
      <c r="D8" s="18">
        <f>B8/$C$15*100</f>
        <v>55.356532546545345</v>
      </c>
    </row>
    <row r="9" spans="1:5" x14ac:dyDescent="0.25">
      <c r="A9" s="19" t="s">
        <v>141</v>
      </c>
      <c r="B9" s="20">
        <f>+'PARTS. FED.MPIOS. 2025.'!C147</f>
        <v>940315</v>
      </c>
      <c r="C9" s="21"/>
      <c r="D9" s="22">
        <f>B9/$C$15*100</f>
        <v>6.8702868579628316E-3</v>
      </c>
    </row>
    <row r="10" spans="1:5" ht="31.5" customHeight="1" x14ac:dyDescent="0.25">
      <c r="A10" s="23" t="s">
        <v>139</v>
      </c>
      <c r="B10" s="24"/>
      <c r="C10" s="25">
        <f>SUM(B11:B12)</f>
        <v>6109273562</v>
      </c>
      <c r="D10" s="26">
        <f>C10/$C$15*100</f>
        <v>44.636597166596694</v>
      </c>
    </row>
    <row r="11" spans="1:5" x14ac:dyDescent="0.25">
      <c r="A11" s="27" t="s">
        <v>289</v>
      </c>
      <c r="B11" s="28">
        <f>+'FAISM 2025.'!C146</f>
        <v>2977073804</v>
      </c>
      <c r="C11" s="29"/>
      <c r="D11" s="22">
        <f>B11/$C$15*100</f>
        <v>21.751594977009418</v>
      </c>
    </row>
    <row r="12" spans="1:5" x14ac:dyDescent="0.25">
      <c r="A12" s="30" t="s">
        <v>290</v>
      </c>
      <c r="B12" s="31">
        <f>+'FORTAMUN 2025.'!C151</f>
        <v>3132199758</v>
      </c>
      <c r="C12" s="32"/>
      <c r="D12" s="18">
        <f>B12/$C$15*100</f>
        <v>22.885002189587276</v>
      </c>
    </row>
    <row r="13" spans="1:5" x14ac:dyDescent="0.25">
      <c r="A13" s="27"/>
      <c r="B13" s="33"/>
      <c r="C13" s="29"/>
      <c r="D13" s="22"/>
    </row>
    <row r="14" spans="1:5" x14ac:dyDescent="0.25">
      <c r="A14" s="24"/>
      <c r="B14" s="24"/>
      <c r="C14" s="32"/>
      <c r="D14" s="18"/>
    </row>
    <row r="15" spans="1:5" ht="14.25" thickBot="1" x14ac:dyDescent="0.3">
      <c r="A15" s="34" t="s">
        <v>136</v>
      </c>
      <c r="B15" s="33"/>
      <c r="C15" s="35">
        <f>SUM(C7:C10)</f>
        <v>13686691974.297287</v>
      </c>
      <c r="D15" s="36">
        <f>SUM(D8:D10)</f>
        <v>100</v>
      </c>
    </row>
    <row r="16" spans="1:5" ht="14.25" thickTop="1" x14ac:dyDescent="0.25">
      <c r="A16" s="37"/>
      <c r="B16" s="37"/>
      <c r="C16" s="25"/>
      <c r="D16" s="38"/>
    </row>
    <row r="23" spans="2:2" x14ac:dyDescent="0.25">
      <c r="B23" s="131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168"/>
  <sheetViews>
    <sheetView showGridLines="0" topLeftCell="A116" zoomScaleNormal="100" workbookViewId="0">
      <selection activeCell="A98" sqref="A98:XFD105"/>
    </sheetView>
  </sheetViews>
  <sheetFormatPr baseColWidth="10" defaultColWidth="8.42578125" defaultRowHeight="13.5" x14ac:dyDescent="0.25"/>
  <cols>
    <col min="1" max="1" width="23.28515625" style="72" customWidth="1"/>
    <col min="2" max="2" width="17.42578125" style="3" customWidth="1"/>
    <col min="3" max="3" width="19" style="3" customWidth="1"/>
    <col min="4" max="4" width="21" style="3" customWidth="1"/>
    <col min="5" max="5" width="14.5703125" style="3" customWidth="1"/>
    <col min="6" max="6" width="15.85546875" style="3" customWidth="1"/>
    <col min="7" max="7" width="19.42578125" style="3" customWidth="1"/>
    <col min="8" max="8" width="15.7109375" style="3" customWidth="1"/>
    <col min="9" max="16384" width="8.42578125" style="3"/>
  </cols>
  <sheetData>
    <row r="1" spans="1:7" ht="12" customHeight="1" x14ac:dyDescent="0.25">
      <c r="A1" s="59"/>
      <c r="B1" s="2"/>
      <c r="C1" s="2"/>
      <c r="D1" s="2"/>
      <c r="E1" s="2"/>
    </row>
    <row r="2" spans="1:7" ht="13.5" customHeight="1" x14ac:dyDescent="0.3">
      <c r="A2" s="1" t="s">
        <v>301</v>
      </c>
      <c r="B2" s="2"/>
      <c r="C2" s="2"/>
      <c r="D2" s="2"/>
      <c r="E2" s="2"/>
    </row>
    <row r="3" spans="1:7" ht="16.5" customHeight="1" x14ac:dyDescent="0.25">
      <c r="A3" s="109" t="s">
        <v>3</v>
      </c>
      <c r="B3" s="5"/>
      <c r="C3" s="5"/>
      <c r="D3" s="5"/>
      <c r="E3" s="5"/>
    </row>
    <row r="4" spans="1:7" ht="16.149999999999999" customHeight="1" x14ac:dyDescent="0.25">
      <c r="A4" s="109" t="s">
        <v>354</v>
      </c>
      <c r="B4" s="5"/>
      <c r="C4" s="5"/>
      <c r="D4" s="5"/>
      <c r="E4" s="5"/>
    </row>
    <row r="5" spans="1:7" x14ac:dyDescent="0.25">
      <c r="A5" s="134" t="s">
        <v>144</v>
      </c>
      <c r="B5" s="134"/>
      <c r="C5" s="134"/>
      <c r="D5" s="134"/>
      <c r="E5" s="134"/>
    </row>
    <row r="6" spans="1:7" ht="6" customHeight="1" x14ac:dyDescent="0.25">
      <c r="A6" s="60"/>
      <c r="B6" s="61"/>
      <c r="C6" s="61"/>
      <c r="D6" s="61"/>
      <c r="E6" s="61"/>
    </row>
    <row r="7" spans="1:7" ht="39.75" customHeight="1" x14ac:dyDescent="0.25">
      <c r="A7" s="135" t="s">
        <v>5</v>
      </c>
      <c r="B7" s="110" t="s">
        <v>353</v>
      </c>
      <c r="C7" s="111"/>
      <c r="D7" s="110" t="s">
        <v>129</v>
      </c>
      <c r="E7" s="111"/>
      <c r="F7" s="112"/>
      <c r="G7" s="113"/>
    </row>
    <row r="8" spans="1:7" ht="16.5" customHeight="1" x14ac:dyDescent="0.25">
      <c r="A8" s="136"/>
      <c r="B8" s="114" t="s">
        <v>6</v>
      </c>
      <c r="C8" s="114" t="s">
        <v>7</v>
      </c>
      <c r="D8" s="114" t="s">
        <v>0</v>
      </c>
      <c r="E8" s="114" t="s">
        <v>1</v>
      </c>
      <c r="F8" s="112"/>
      <c r="G8" s="113"/>
    </row>
    <row r="9" spans="1:7" ht="12" hidden="1" customHeight="1" x14ac:dyDescent="0.25">
      <c r="A9" s="6"/>
      <c r="B9" s="6"/>
      <c r="C9" s="6"/>
      <c r="D9" s="6"/>
      <c r="E9" s="6"/>
      <c r="F9" s="77"/>
      <c r="G9" s="77"/>
    </row>
    <row r="10" spans="1:7" ht="17.25" customHeight="1" x14ac:dyDescent="0.25">
      <c r="A10" s="46" t="s">
        <v>8</v>
      </c>
      <c r="B10" s="88">
        <v>27830426.641014114</v>
      </c>
      <c r="C10" s="88">
        <v>27279377</v>
      </c>
      <c r="D10" s="88">
        <f>C10-B10</f>
        <v>-551049.64101411402</v>
      </c>
      <c r="E10" s="115">
        <f t="shared" ref="E10:E47" si="0">D10/B10*100</f>
        <v>-1.9800258476886732</v>
      </c>
      <c r="F10" s="116"/>
      <c r="G10" s="116"/>
    </row>
    <row r="11" spans="1:7" ht="15" customHeight="1" x14ac:dyDescent="0.25">
      <c r="A11" s="81" t="s">
        <v>9</v>
      </c>
      <c r="B11" s="89">
        <v>58377279.40807496</v>
      </c>
      <c r="C11" s="89">
        <v>56685120.229999997</v>
      </c>
      <c r="D11" s="89">
        <f>C11-B11</f>
        <v>-1692159.1780749634</v>
      </c>
      <c r="E11" s="117">
        <f t="shared" si="0"/>
        <v>-2.8986605666328771</v>
      </c>
      <c r="F11" s="116"/>
      <c r="G11" s="116"/>
    </row>
    <row r="12" spans="1:7" ht="17.25" customHeight="1" x14ac:dyDescent="0.25">
      <c r="A12" s="46" t="s">
        <v>10</v>
      </c>
      <c r="B12" s="88">
        <v>43729505.785284102</v>
      </c>
      <c r="C12" s="88">
        <v>44270298</v>
      </c>
      <c r="D12" s="88">
        <f t="shared" ref="D12:D47" si="1">C12-B12</f>
        <v>540792.21471589804</v>
      </c>
      <c r="E12" s="115">
        <f t="shared" si="0"/>
        <v>1.2366757981927297</v>
      </c>
      <c r="F12" s="116"/>
      <c r="G12" s="116"/>
    </row>
    <row r="13" spans="1:7" ht="15" customHeight="1" x14ac:dyDescent="0.25">
      <c r="A13" s="81" t="s">
        <v>11</v>
      </c>
      <c r="B13" s="89">
        <v>29911825.066183571</v>
      </c>
      <c r="C13" s="89">
        <v>29383948</v>
      </c>
      <c r="D13" s="89">
        <f t="shared" si="1"/>
        <v>-527877.06618357077</v>
      </c>
      <c r="E13" s="117">
        <f t="shared" si="0"/>
        <v>-1.7647771910125116</v>
      </c>
      <c r="F13" s="116"/>
      <c r="G13" s="116"/>
    </row>
    <row r="14" spans="1:7" ht="17.25" customHeight="1" x14ac:dyDescent="0.25">
      <c r="A14" s="46" t="s">
        <v>12</v>
      </c>
      <c r="B14" s="88">
        <v>27332825.125679076</v>
      </c>
      <c r="C14" s="88">
        <v>27010356.260000002</v>
      </c>
      <c r="D14" s="88">
        <f t="shared" si="1"/>
        <v>-322468.86567907408</v>
      </c>
      <c r="E14" s="115">
        <f t="shared" si="0"/>
        <v>-1.1797860784471779</v>
      </c>
      <c r="F14" s="116"/>
      <c r="G14" s="116"/>
    </row>
    <row r="15" spans="1:7" ht="15" customHeight="1" x14ac:dyDescent="0.25">
      <c r="A15" s="81" t="s">
        <v>13</v>
      </c>
      <c r="B15" s="89">
        <v>172202070.26221085</v>
      </c>
      <c r="C15" s="89">
        <v>177111354</v>
      </c>
      <c r="D15" s="89">
        <f t="shared" si="1"/>
        <v>4909283.7377891541</v>
      </c>
      <c r="E15" s="117">
        <f t="shared" si="0"/>
        <v>2.8508854337893985</v>
      </c>
      <c r="F15" s="116"/>
      <c r="G15" s="116"/>
    </row>
    <row r="16" spans="1:7" ht="17.25" customHeight="1" x14ac:dyDescent="0.25">
      <c r="A16" s="46" t="s">
        <v>14</v>
      </c>
      <c r="B16" s="88">
        <v>17394883.871683858</v>
      </c>
      <c r="C16" s="88">
        <v>17067496</v>
      </c>
      <c r="D16" s="88">
        <f>C16-B16</f>
        <v>-327387.87168385834</v>
      </c>
      <c r="E16" s="115">
        <f t="shared" si="0"/>
        <v>-1.8820928848901051</v>
      </c>
      <c r="F16" s="116"/>
      <c r="G16" s="116"/>
    </row>
    <row r="17" spans="1:7" ht="15" customHeight="1" x14ac:dyDescent="0.25">
      <c r="A17" s="81" t="s">
        <v>15</v>
      </c>
      <c r="B17" s="89">
        <v>95642176.823878154</v>
      </c>
      <c r="C17" s="89">
        <v>94695387</v>
      </c>
      <c r="D17" s="89">
        <f t="shared" si="1"/>
        <v>-946789.82387815416</v>
      </c>
      <c r="E17" s="117">
        <f t="shared" si="0"/>
        <v>-0.98992918743540903</v>
      </c>
      <c r="F17" s="116"/>
      <c r="G17" s="116"/>
    </row>
    <row r="18" spans="1:7" ht="17.25" customHeight="1" x14ac:dyDescent="0.25">
      <c r="A18" s="46" t="s">
        <v>16</v>
      </c>
      <c r="B18" s="88">
        <v>67913312.037706271</v>
      </c>
      <c r="C18" s="88">
        <v>66365320</v>
      </c>
      <c r="D18" s="88">
        <f t="shared" si="1"/>
        <v>-1547992.0377062708</v>
      </c>
      <c r="E18" s="115">
        <f t="shared" si="0"/>
        <v>-2.2793646654234849</v>
      </c>
      <c r="F18" s="116"/>
      <c r="G18" s="116"/>
    </row>
    <row r="19" spans="1:7" ht="15" customHeight="1" x14ac:dyDescent="0.25">
      <c r="A19" s="81" t="s">
        <v>17</v>
      </c>
      <c r="B19" s="89">
        <v>101965846.92787473</v>
      </c>
      <c r="C19" s="89">
        <v>99658956</v>
      </c>
      <c r="D19" s="89">
        <f t="shared" si="1"/>
        <v>-2306890.927874729</v>
      </c>
      <c r="E19" s="117">
        <f t="shared" si="0"/>
        <v>-2.2624153060843031</v>
      </c>
      <c r="F19" s="116"/>
      <c r="G19" s="116"/>
    </row>
    <row r="20" spans="1:7" ht="17.25" customHeight="1" x14ac:dyDescent="0.25">
      <c r="A20" s="46" t="s">
        <v>18</v>
      </c>
      <c r="B20" s="88">
        <v>29567402.709355302</v>
      </c>
      <c r="C20" s="88">
        <v>30133314</v>
      </c>
      <c r="D20" s="88">
        <f t="shared" si="1"/>
        <v>565911.29064469784</v>
      </c>
      <c r="E20" s="115">
        <f t="shared" si="0"/>
        <v>1.9139702469220947</v>
      </c>
      <c r="F20" s="116"/>
      <c r="G20" s="116"/>
    </row>
    <row r="21" spans="1:7" ht="15" customHeight="1" x14ac:dyDescent="0.25">
      <c r="A21" s="81" t="s">
        <v>19</v>
      </c>
      <c r="B21" s="89">
        <v>72358122.087854564</v>
      </c>
      <c r="C21" s="89">
        <v>70709974</v>
      </c>
      <c r="D21" s="89">
        <f t="shared" si="1"/>
        <v>-1648148.0878545642</v>
      </c>
      <c r="E21" s="117">
        <f t="shared" si="0"/>
        <v>-2.2777651496447677</v>
      </c>
      <c r="F21" s="116"/>
      <c r="G21" s="116"/>
    </row>
    <row r="22" spans="1:7" ht="17.25" customHeight="1" x14ac:dyDescent="0.25">
      <c r="A22" s="46" t="s">
        <v>20</v>
      </c>
      <c r="B22" s="88">
        <v>40146392.111815698</v>
      </c>
      <c r="C22" s="88">
        <v>39899170</v>
      </c>
      <c r="D22" s="88">
        <f t="shared" si="1"/>
        <v>-247222.11181569844</v>
      </c>
      <c r="E22" s="115">
        <f t="shared" si="0"/>
        <v>-0.6158015672420466</v>
      </c>
      <c r="F22" s="116"/>
      <c r="G22" s="116"/>
    </row>
    <row r="23" spans="1:7" ht="15" customHeight="1" x14ac:dyDescent="0.25">
      <c r="A23" s="81" t="s">
        <v>21</v>
      </c>
      <c r="B23" s="89">
        <v>37875343.603405073</v>
      </c>
      <c r="C23" s="89">
        <v>35937914</v>
      </c>
      <c r="D23" s="89">
        <f t="shared" si="1"/>
        <v>-1937429.6034050733</v>
      </c>
      <c r="E23" s="117">
        <f t="shared" si="0"/>
        <v>-5.1152792795545601</v>
      </c>
      <c r="F23" s="116"/>
      <c r="G23" s="116"/>
    </row>
    <row r="24" spans="1:7" ht="17.25" customHeight="1" x14ac:dyDescent="0.25">
      <c r="A24" s="46" t="s">
        <v>22</v>
      </c>
      <c r="B24" s="88">
        <v>94601190.233378276</v>
      </c>
      <c r="C24" s="88">
        <v>93116656</v>
      </c>
      <c r="D24" s="88">
        <f t="shared" si="1"/>
        <v>-1484534.2333782762</v>
      </c>
      <c r="E24" s="115">
        <f t="shared" si="0"/>
        <v>-1.5692553441621349</v>
      </c>
      <c r="F24" s="116"/>
      <c r="G24" s="116"/>
    </row>
    <row r="25" spans="1:7" ht="15" customHeight="1" x14ac:dyDescent="0.25">
      <c r="A25" s="81" t="s">
        <v>23</v>
      </c>
      <c r="B25" s="89">
        <v>39419749.343983322</v>
      </c>
      <c r="C25" s="89">
        <v>38639521</v>
      </c>
      <c r="D25" s="89">
        <f t="shared" si="1"/>
        <v>-780228.34398332238</v>
      </c>
      <c r="E25" s="117">
        <f t="shared" si="0"/>
        <v>-1.9792828644721188</v>
      </c>
      <c r="F25" s="116"/>
      <c r="G25" s="116"/>
    </row>
    <row r="26" spans="1:7" ht="17.25" customHeight="1" x14ac:dyDescent="0.25">
      <c r="A26" s="46" t="s">
        <v>24</v>
      </c>
      <c r="B26" s="88">
        <v>55394677.177519985</v>
      </c>
      <c r="C26" s="88">
        <v>54071840</v>
      </c>
      <c r="D26" s="88">
        <f t="shared" si="1"/>
        <v>-1322837.1775199845</v>
      </c>
      <c r="E26" s="115">
        <f t="shared" si="0"/>
        <v>-2.3880221799664398</v>
      </c>
      <c r="F26" s="116"/>
      <c r="G26" s="116"/>
    </row>
    <row r="27" spans="1:7" ht="15" customHeight="1" x14ac:dyDescent="0.25">
      <c r="A27" s="81" t="s">
        <v>25</v>
      </c>
      <c r="B27" s="89">
        <v>23173456.412931126</v>
      </c>
      <c r="C27" s="89">
        <v>24045873</v>
      </c>
      <c r="D27" s="89">
        <f t="shared" si="1"/>
        <v>872416.58706887439</v>
      </c>
      <c r="E27" s="117">
        <f t="shared" si="0"/>
        <v>3.7647236196584521</v>
      </c>
      <c r="F27" s="116"/>
      <c r="G27" s="116"/>
    </row>
    <row r="28" spans="1:7" ht="17.25" customHeight="1" x14ac:dyDescent="0.25">
      <c r="A28" s="46" t="s">
        <v>26</v>
      </c>
      <c r="B28" s="88">
        <v>43274729.167528473</v>
      </c>
      <c r="C28" s="88">
        <v>42105504</v>
      </c>
      <c r="D28" s="88">
        <f t="shared" si="1"/>
        <v>-1169225.1675284728</v>
      </c>
      <c r="E28" s="115">
        <f t="shared" si="0"/>
        <v>-2.7018659388995321</v>
      </c>
      <c r="F28" s="116"/>
      <c r="G28" s="116"/>
    </row>
    <row r="29" spans="1:7" ht="15" customHeight="1" x14ac:dyDescent="0.25">
      <c r="A29" s="81" t="s">
        <v>27</v>
      </c>
      <c r="B29" s="89">
        <v>48515472.042813502</v>
      </c>
      <c r="C29" s="89">
        <v>48260022</v>
      </c>
      <c r="D29" s="89">
        <f t="shared" si="1"/>
        <v>-255450.04281350225</v>
      </c>
      <c r="E29" s="117">
        <f t="shared" si="0"/>
        <v>-0.52653314923551597</v>
      </c>
      <c r="F29" s="116"/>
      <c r="G29" s="116"/>
    </row>
    <row r="30" spans="1:7" ht="17.25" customHeight="1" x14ac:dyDescent="0.25">
      <c r="A30" s="46" t="s">
        <v>28</v>
      </c>
      <c r="B30" s="88">
        <v>28568359.21060013</v>
      </c>
      <c r="C30" s="88">
        <v>28987690.289999999</v>
      </c>
      <c r="D30" s="88">
        <f t="shared" si="1"/>
        <v>419331.07939986885</v>
      </c>
      <c r="E30" s="115">
        <f t="shared" si="0"/>
        <v>1.4678164619418479</v>
      </c>
      <c r="F30" s="116"/>
      <c r="G30" s="116"/>
    </row>
    <row r="31" spans="1:7" ht="15" customHeight="1" x14ac:dyDescent="0.25">
      <c r="A31" s="81" t="s">
        <v>29</v>
      </c>
      <c r="B31" s="89">
        <v>45806919.155748121</v>
      </c>
      <c r="C31" s="89">
        <v>45219834</v>
      </c>
      <c r="D31" s="89">
        <f t="shared" si="1"/>
        <v>-587085.15574812144</v>
      </c>
      <c r="E31" s="117">
        <f t="shared" si="0"/>
        <v>-1.2816516949152879</v>
      </c>
      <c r="F31" s="116"/>
      <c r="G31" s="116"/>
    </row>
    <row r="32" spans="1:7" ht="17.25" customHeight="1" x14ac:dyDescent="0.25">
      <c r="A32" s="46" t="s">
        <v>30</v>
      </c>
      <c r="B32" s="88">
        <v>26506689.191801865</v>
      </c>
      <c r="C32" s="88">
        <v>24212196.77</v>
      </c>
      <c r="D32" s="88">
        <f t="shared" si="1"/>
        <v>-2294492.4218018651</v>
      </c>
      <c r="E32" s="115">
        <f t="shared" si="0"/>
        <v>-8.6562769314529042</v>
      </c>
      <c r="F32" s="116"/>
      <c r="G32" s="116"/>
    </row>
    <row r="33" spans="1:7" ht="15" customHeight="1" x14ac:dyDescent="0.25">
      <c r="A33" s="81" t="s">
        <v>31</v>
      </c>
      <c r="B33" s="89">
        <v>35532212.044230245</v>
      </c>
      <c r="C33" s="89">
        <v>34156164</v>
      </c>
      <c r="D33" s="89">
        <f t="shared" si="1"/>
        <v>-1376048.0442302451</v>
      </c>
      <c r="E33" s="117">
        <f t="shared" si="0"/>
        <v>-3.8726776777008713</v>
      </c>
      <c r="F33" s="116"/>
      <c r="G33" s="116"/>
    </row>
    <row r="34" spans="1:7" ht="17.25" customHeight="1" x14ac:dyDescent="0.25">
      <c r="A34" s="46" t="s">
        <v>32</v>
      </c>
      <c r="B34" s="88">
        <v>58116026.679306477</v>
      </c>
      <c r="C34" s="88">
        <v>56456296</v>
      </c>
      <c r="D34" s="88">
        <f t="shared" si="1"/>
        <v>-1659730.6793064773</v>
      </c>
      <c r="E34" s="115">
        <f t="shared" si="0"/>
        <v>-2.85589152277243</v>
      </c>
      <c r="F34" s="116"/>
      <c r="G34" s="116"/>
    </row>
    <row r="35" spans="1:7" ht="15" customHeight="1" x14ac:dyDescent="0.25">
      <c r="A35" s="81" t="s">
        <v>33</v>
      </c>
      <c r="B35" s="89">
        <v>35606648.299549557</v>
      </c>
      <c r="C35" s="89">
        <v>36375115</v>
      </c>
      <c r="D35" s="89">
        <f t="shared" si="1"/>
        <v>768466.70045044273</v>
      </c>
      <c r="E35" s="117">
        <f t="shared" si="0"/>
        <v>2.1582112811785326</v>
      </c>
      <c r="F35" s="116"/>
      <c r="G35" s="116"/>
    </row>
    <row r="36" spans="1:7" ht="17.25" customHeight="1" x14ac:dyDescent="0.25">
      <c r="A36" s="46" t="s">
        <v>34</v>
      </c>
      <c r="B36" s="88">
        <v>16236891.873005372</v>
      </c>
      <c r="C36" s="88">
        <v>15650317</v>
      </c>
      <c r="D36" s="88">
        <f t="shared" si="1"/>
        <v>-586574.87300537154</v>
      </c>
      <c r="E36" s="115">
        <f t="shared" si="0"/>
        <v>-3.6126056488716354</v>
      </c>
      <c r="F36" s="116"/>
      <c r="G36" s="116"/>
    </row>
    <row r="37" spans="1:7" ht="15" customHeight="1" x14ac:dyDescent="0.25">
      <c r="A37" s="81" t="s">
        <v>35</v>
      </c>
      <c r="B37" s="89">
        <v>17137551.542225566</v>
      </c>
      <c r="C37" s="89">
        <v>16692910</v>
      </c>
      <c r="D37" s="89">
        <f t="shared" si="1"/>
        <v>-444641.54222556576</v>
      </c>
      <c r="E37" s="117">
        <f t="shared" si="0"/>
        <v>-2.5945453242256007</v>
      </c>
      <c r="F37" s="116"/>
      <c r="G37" s="116"/>
    </row>
    <row r="38" spans="1:7" ht="17.25" customHeight="1" x14ac:dyDescent="0.25">
      <c r="A38" s="46" t="s">
        <v>36</v>
      </c>
      <c r="B38" s="88">
        <v>39612693.506630041</v>
      </c>
      <c r="C38" s="88">
        <v>39549078</v>
      </c>
      <c r="D38" s="88">
        <f t="shared" si="1"/>
        <v>-63615.506630040705</v>
      </c>
      <c r="E38" s="115">
        <f t="shared" si="0"/>
        <v>-0.16059374154749986</v>
      </c>
      <c r="F38" s="116"/>
      <c r="G38" s="116"/>
    </row>
    <row r="39" spans="1:7" ht="15" customHeight="1" x14ac:dyDescent="0.25">
      <c r="A39" s="81" t="s">
        <v>37</v>
      </c>
      <c r="B39" s="89">
        <v>27621154.159091584</v>
      </c>
      <c r="C39" s="89">
        <v>27401660.059999999</v>
      </c>
      <c r="D39" s="89">
        <f t="shared" si="1"/>
        <v>-219494.09909158573</v>
      </c>
      <c r="E39" s="117">
        <f t="shared" si="0"/>
        <v>-0.79465940426438919</v>
      </c>
      <c r="F39" s="116"/>
      <c r="G39" s="116"/>
    </row>
    <row r="40" spans="1:7" ht="17.25" customHeight="1" x14ac:dyDescent="0.25">
      <c r="A40" s="46" t="s">
        <v>38</v>
      </c>
      <c r="B40" s="88">
        <v>37771727.037674844</v>
      </c>
      <c r="C40" s="88">
        <v>36864731</v>
      </c>
      <c r="D40" s="88">
        <f t="shared" si="1"/>
        <v>-906996.03767484426</v>
      </c>
      <c r="E40" s="115">
        <f t="shared" si="0"/>
        <v>-2.4012564656367834</v>
      </c>
      <c r="F40" s="116"/>
      <c r="G40" s="116"/>
    </row>
    <row r="41" spans="1:7" ht="15" customHeight="1" x14ac:dyDescent="0.25">
      <c r="A41" s="81" t="s">
        <v>39</v>
      </c>
      <c r="B41" s="89">
        <v>30239101.623681355</v>
      </c>
      <c r="C41" s="89">
        <v>29738517</v>
      </c>
      <c r="D41" s="89">
        <f t="shared" si="1"/>
        <v>-500584.62368135527</v>
      </c>
      <c r="E41" s="117">
        <f t="shared" si="0"/>
        <v>-1.655421612424256</v>
      </c>
      <c r="F41" s="116"/>
      <c r="G41" s="116"/>
    </row>
    <row r="42" spans="1:7" ht="17.25" customHeight="1" x14ac:dyDescent="0.25">
      <c r="A42" s="46" t="s">
        <v>40</v>
      </c>
      <c r="B42" s="88">
        <v>40534369.91711612</v>
      </c>
      <c r="C42" s="88">
        <v>37609052</v>
      </c>
      <c r="D42" s="88">
        <f t="shared" si="1"/>
        <v>-2925317.9171161205</v>
      </c>
      <c r="E42" s="115">
        <f t="shared" si="0"/>
        <v>-7.2168826679624054</v>
      </c>
      <c r="F42" s="116"/>
      <c r="G42" s="116"/>
    </row>
    <row r="43" spans="1:7" ht="15" customHeight="1" x14ac:dyDescent="0.25">
      <c r="A43" s="81" t="s">
        <v>41</v>
      </c>
      <c r="B43" s="89">
        <v>169550085.24074078</v>
      </c>
      <c r="C43" s="89">
        <v>170007027</v>
      </c>
      <c r="D43" s="89">
        <f t="shared" si="1"/>
        <v>456941.75925922394</v>
      </c>
      <c r="E43" s="117">
        <f t="shared" si="0"/>
        <v>0.26950252405383429</v>
      </c>
      <c r="F43" s="116"/>
      <c r="G43" s="116"/>
    </row>
    <row r="44" spans="1:7" ht="17.25" customHeight="1" x14ac:dyDescent="0.25">
      <c r="A44" s="46" t="s">
        <v>42</v>
      </c>
      <c r="B44" s="88">
        <v>72854288.952111721</v>
      </c>
      <c r="C44" s="88">
        <v>71741497</v>
      </c>
      <c r="D44" s="88">
        <f t="shared" si="1"/>
        <v>-1112791.952111721</v>
      </c>
      <c r="E44" s="115">
        <f t="shared" si="0"/>
        <v>-1.5274213338945313</v>
      </c>
      <c r="F44" s="116"/>
      <c r="G44" s="116"/>
    </row>
    <row r="45" spans="1:7" ht="15" customHeight="1" x14ac:dyDescent="0.25">
      <c r="A45" s="81" t="s">
        <v>43</v>
      </c>
      <c r="B45" s="89">
        <v>27983670.459483661</v>
      </c>
      <c r="C45" s="89">
        <v>26330834</v>
      </c>
      <c r="D45" s="89">
        <f t="shared" si="1"/>
        <v>-1652836.4594836608</v>
      </c>
      <c r="E45" s="117">
        <f t="shared" si="0"/>
        <v>-5.9064319738782327</v>
      </c>
      <c r="F45" s="116"/>
      <c r="G45" s="116"/>
    </row>
    <row r="46" spans="1:7" ht="17.25" customHeight="1" x14ac:dyDescent="0.25">
      <c r="A46" s="46" t="s">
        <v>44</v>
      </c>
      <c r="B46" s="88">
        <v>21902914.474504579</v>
      </c>
      <c r="C46" s="88">
        <v>20983964</v>
      </c>
      <c r="D46" s="88">
        <f t="shared" si="1"/>
        <v>-918950.47450457886</v>
      </c>
      <c r="E46" s="115">
        <f t="shared" si="0"/>
        <v>-4.1955625383747686</v>
      </c>
      <c r="F46" s="116"/>
      <c r="G46" s="116"/>
    </row>
    <row r="47" spans="1:7" ht="15" customHeight="1" x14ac:dyDescent="0.25">
      <c r="A47" s="81" t="s">
        <v>45</v>
      </c>
      <c r="B47" s="89">
        <v>99785183.528375164</v>
      </c>
      <c r="C47" s="89">
        <v>99064265</v>
      </c>
      <c r="D47" s="89">
        <f t="shared" si="1"/>
        <v>-720918.52837516367</v>
      </c>
      <c r="E47" s="117">
        <f t="shared" si="0"/>
        <v>-0.7224705140419585</v>
      </c>
      <c r="F47" s="116"/>
      <c r="G47" s="116"/>
    </row>
    <row r="48" spans="1:7" ht="17.25" hidden="1" customHeight="1" x14ac:dyDescent="0.25">
      <c r="A48" s="54"/>
      <c r="B48" s="118"/>
      <c r="C48" s="118"/>
      <c r="D48" s="118"/>
      <c r="E48" s="119"/>
      <c r="F48" s="116"/>
      <c r="G48" s="116"/>
    </row>
    <row r="49" spans="1:7" hidden="1" x14ac:dyDescent="0.25"/>
    <row r="50" spans="1:7" hidden="1" x14ac:dyDescent="0.25"/>
    <row r="51" spans="1:7" ht="18.600000000000001" hidden="1" customHeight="1" x14ac:dyDescent="0.25">
      <c r="A51" s="120" t="s">
        <v>301</v>
      </c>
      <c r="B51" s="2"/>
      <c r="C51" s="2"/>
      <c r="D51" s="2"/>
      <c r="E51" s="2"/>
    </row>
    <row r="52" spans="1:7" ht="16.5" hidden="1" customHeight="1" x14ac:dyDescent="0.25">
      <c r="A52" s="109" t="s">
        <v>3</v>
      </c>
      <c r="B52" s="5"/>
      <c r="C52" s="5"/>
      <c r="D52" s="5"/>
      <c r="E52" s="5"/>
    </row>
    <row r="53" spans="1:7" ht="15" hidden="1" customHeight="1" x14ac:dyDescent="0.25">
      <c r="A53" s="109" t="str">
        <f>+A4</f>
        <v>POR EL  PERÍODO  DEL 1o. DE ENERO AL 30 DE SEPTIEMBRE DEL AÑO 2025.</v>
      </c>
      <c r="B53" s="5"/>
      <c r="C53" s="5"/>
      <c r="D53" s="5"/>
      <c r="E53" s="5"/>
    </row>
    <row r="54" spans="1:7" ht="10.5" hidden="1" customHeight="1" x14ac:dyDescent="0.25">
      <c r="A54" s="134" t="s">
        <v>144</v>
      </c>
      <c r="B54" s="134"/>
      <c r="C54" s="134"/>
      <c r="D54" s="134"/>
      <c r="E54" s="134"/>
    </row>
    <row r="55" spans="1:7" ht="5.25" hidden="1" customHeight="1" x14ac:dyDescent="0.25">
      <c r="A55" s="60"/>
      <c r="B55" s="61"/>
      <c r="C55" s="61"/>
      <c r="D55" s="61"/>
      <c r="E55" s="61"/>
    </row>
    <row r="56" spans="1:7" ht="39.75" hidden="1" customHeight="1" x14ac:dyDescent="0.25">
      <c r="A56" s="135" t="s">
        <v>5</v>
      </c>
      <c r="B56" s="110" t="str">
        <f>+B7</f>
        <v>PARTICIPACIONES  AL TERCER TRIMESTRE DEL AÑO 2025.</v>
      </c>
      <c r="C56" s="111"/>
      <c r="D56" s="110" t="s">
        <v>129</v>
      </c>
      <c r="E56" s="111"/>
      <c r="F56" s="112"/>
    </row>
    <row r="57" spans="1:7" ht="15.75" hidden="1" customHeight="1" x14ac:dyDescent="0.25">
      <c r="A57" s="136"/>
      <c r="B57" s="114" t="s">
        <v>6</v>
      </c>
      <c r="C57" s="114" t="s">
        <v>7</v>
      </c>
      <c r="D57" s="114" t="s">
        <v>0</v>
      </c>
      <c r="E57" s="114" t="s">
        <v>1</v>
      </c>
      <c r="F57" s="112"/>
    </row>
    <row r="58" spans="1:7" hidden="1" x14ac:dyDescent="0.25">
      <c r="A58" s="6"/>
      <c r="B58" s="6"/>
      <c r="C58" s="6"/>
      <c r="D58" s="6"/>
      <c r="E58" s="6"/>
    </row>
    <row r="59" spans="1:7" ht="17.25" customHeight="1" x14ac:dyDescent="0.25">
      <c r="A59" s="46" t="s">
        <v>46</v>
      </c>
      <c r="B59" s="88">
        <v>24341088.484267186</v>
      </c>
      <c r="C59" s="88">
        <v>23471713</v>
      </c>
      <c r="D59" s="88">
        <f t="shared" ref="D59:D65" si="2">C59-B59</f>
        <v>-869375.48426718637</v>
      </c>
      <c r="E59" s="115">
        <f t="shared" ref="E59:E65" si="3">D59/B59*100</f>
        <v>-3.5716376645568064</v>
      </c>
      <c r="F59" s="116"/>
      <c r="G59" s="116"/>
    </row>
    <row r="60" spans="1:7" ht="15" customHeight="1" x14ac:dyDescent="0.25">
      <c r="A60" s="81" t="s">
        <v>47</v>
      </c>
      <c r="B60" s="89">
        <v>37339716.987312287</v>
      </c>
      <c r="C60" s="89">
        <v>35627175</v>
      </c>
      <c r="D60" s="89">
        <f t="shared" si="2"/>
        <v>-1712541.9873122871</v>
      </c>
      <c r="E60" s="117">
        <f t="shared" si="3"/>
        <v>-4.5863818086628614</v>
      </c>
      <c r="F60" s="116"/>
      <c r="G60" s="116"/>
    </row>
    <row r="61" spans="1:7" ht="17.25" customHeight="1" x14ac:dyDescent="0.25">
      <c r="A61" s="46" t="s">
        <v>48</v>
      </c>
      <c r="B61" s="88">
        <v>33881246.28057836</v>
      </c>
      <c r="C61" s="88">
        <v>33338333</v>
      </c>
      <c r="D61" s="88">
        <f t="shared" si="2"/>
        <v>-542913.28057835996</v>
      </c>
      <c r="E61" s="115">
        <f t="shared" si="3"/>
        <v>-1.6024005613086683</v>
      </c>
      <c r="F61" s="116"/>
      <c r="G61" s="116"/>
    </row>
    <row r="62" spans="1:7" ht="15" customHeight="1" x14ac:dyDescent="0.25">
      <c r="A62" s="81" t="s">
        <v>49</v>
      </c>
      <c r="B62" s="89">
        <v>30986047.608129691</v>
      </c>
      <c r="C62" s="89">
        <v>30064069</v>
      </c>
      <c r="D62" s="89">
        <f t="shared" si="2"/>
        <v>-921978.60812969133</v>
      </c>
      <c r="E62" s="117">
        <f t="shared" si="3"/>
        <v>-2.9754637306107905</v>
      </c>
      <c r="F62" s="116"/>
      <c r="G62" s="116"/>
    </row>
    <row r="63" spans="1:7" ht="17.25" customHeight="1" x14ac:dyDescent="0.25">
      <c r="A63" s="46" t="s">
        <v>50</v>
      </c>
      <c r="B63" s="88">
        <v>122118564.40592369</v>
      </c>
      <c r="C63" s="88">
        <v>120481507</v>
      </c>
      <c r="D63" s="88">
        <f t="shared" si="2"/>
        <v>-1637057.4059236944</v>
      </c>
      <c r="E63" s="115">
        <f t="shared" si="3"/>
        <v>-1.3405475358210848</v>
      </c>
      <c r="F63" s="116"/>
      <c r="G63" s="116"/>
    </row>
    <row r="64" spans="1:7" ht="15" customHeight="1" x14ac:dyDescent="0.25">
      <c r="A64" s="81" t="s">
        <v>51</v>
      </c>
      <c r="B64" s="89">
        <v>28487211.964592956</v>
      </c>
      <c r="C64" s="89">
        <v>27620267</v>
      </c>
      <c r="D64" s="89">
        <f t="shared" si="2"/>
        <v>-866944.96459295601</v>
      </c>
      <c r="E64" s="117">
        <f t="shared" si="3"/>
        <v>-3.0432776842833573</v>
      </c>
      <c r="F64" s="116"/>
      <c r="G64" s="116"/>
    </row>
    <row r="65" spans="1:7" ht="17.25" customHeight="1" x14ac:dyDescent="0.25">
      <c r="A65" s="46" t="s">
        <v>52</v>
      </c>
      <c r="B65" s="88">
        <v>59248439.40449921</v>
      </c>
      <c r="C65" s="88">
        <v>56805144</v>
      </c>
      <c r="D65" s="88">
        <f t="shared" si="2"/>
        <v>-2443295.4044992104</v>
      </c>
      <c r="E65" s="115">
        <f t="shared" si="3"/>
        <v>-4.1238139418633724</v>
      </c>
      <c r="F65" s="116"/>
      <c r="G65" s="116"/>
    </row>
    <row r="66" spans="1:7" ht="15" customHeight="1" x14ac:dyDescent="0.25">
      <c r="A66" s="81" t="s">
        <v>54</v>
      </c>
      <c r="B66" s="89">
        <v>32270730.438472353</v>
      </c>
      <c r="C66" s="89">
        <v>31819372</v>
      </c>
      <c r="D66" s="89">
        <f t="shared" ref="D66:D95" si="4">C66-B66</f>
        <v>-451358.43847235292</v>
      </c>
      <c r="E66" s="117">
        <f t="shared" ref="E66:E95" si="5">D66/B66*100</f>
        <v>-1.3986619835981609</v>
      </c>
      <c r="F66" s="116"/>
      <c r="G66" s="116"/>
    </row>
    <row r="67" spans="1:7" ht="17.25" customHeight="1" x14ac:dyDescent="0.25">
      <c r="A67" s="46" t="s">
        <v>55</v>
      </c>
      <c r="B67" s="88">
        <v>39925643.395830907</v>
      </c>
      <c r="C67" s="88">
        <v>37904869</v>
      </c>
      <c r="D67" s="88">
        <f t="shared" si="4"/>
        <v>-2020774.3958309069</v>
      </c>
      <c r="E67" s="115">
        <f t="shared" si="5"/>
        <v>-5.0613445995009787</v>
      </c>
      <c r="F67" s="116"/>
      <c r="G67" s="116"/>
    </row>
    <row r="68" spans="1:7" ht="15" customHeight="1" x14ac:dyDescent="0.25">
      <c r="A68" s="81" t="s">
        <v>56</v>
      </c>
      <c r="B68" s="89">
        <v>20003159.83235684</v>
      </c>
      <c r="C68" s="89">
        <v>19206628.079999998</v>
      </c>
      <c r="D68" s="89">
        <f t="shared" si="4"/>
        <v>-796531.75235684216</v>
      </c>
      <c r="E68" s="117">
        <f t="shared" si="5"/>
        <v>-3.9820296344799644</v>
      </c>
      <c r="F68" s="116"/>
      <c r="G68" s="116"/>
    </row>
    <row r="69" spans="1:7" ht="17.25" customHeight="1" x14ac:dyDescent="0.25">
      <c r="A69" s="46" t="s">
        <v>57</v>
      </c>
      <c r="B69" s="88">
        <v>59352145.747472599</v>
      </c>
      <c r="C69" s="88">
        <v>60227659</v>
      </c>
      <c r="D69" s="88">
        <f t="shared" si="4"/>
        <v>875513.25252740085</v>
      </c>
      <c r="E69" s="115">
        <f t="shared" si="5"/>
        <v>1.4751164283975073</v>
      </c>
      <c r="F69" s="116"/>
      <c r="G69" s="116"/>
    </row>
    <row r="70" spans="1:7" ht="15" customHeight="1" x14ac:dyDescent="0.25">
      <c r="A70" s="81" t="s">
        <v>58</v>
      </c>
      <c r="B70" s="89">
        <v>114817559.8241708</v>
      </c>
      <c r="C70" s="89">
        <v>113965420</v>
      </c>
      <c r="D70" s="89">
        <f t="shared" si="4"/>
        <v>-852139.82417079806</v>
      </c>
      <c r="E70" s="117">
        <f t="shared" si="5"/>
        <v>-0.74216855459717757</v>
      </c>
      <c r="F70" s="116"/>
      <c r="G70" s="116"/>
    </row>
    <row r="71" spans="1:7" ht="17.25" customHeight="1" x14ac:dyDescent="0.25">
      <c r="A71" s="46" t="s">
        <v>59</v>
      </c>
      <c r="B71" s="88">
        <v>31904535.324954327</v>
      </c>
      <c r="C71" s="88">
        <v>29153398</v>
      </c>
      <c r="D71" s="88">
        <f t="shared" si="4"/>
        <v>-2751137.3249543272</v>
      </c>
      <c r="E71" s="115">
        <f t="shared" si="5"/>
        <v>-8.6230289735720049</v>
      </c>
      <c r="F71" s="116"/>
      <c r="G71" s="116"/>
    </row>
    <row r="72" spans="1:7" ht="15" customHeight="1" x14ac:dyDescent="0.25">
      <c r="A72" s="81" t="s">
        <v>60</v>
      </c>
      <c r="B72" s="89">
        <v>288661132.18200952</v>
      </c>
      <c r="C72" s="89">
        <v>291646862</v>
      </c>
      <c r="D72" s="89">
        <f t="shared" si="4"/>
        <v>2985729.8179904819</v>
      </c>
      <c r="E72" s="117">
        <f t="shared" si="5"/>
        <v>1.0343373198258952</v>
      </c>
      <c r="F72" s="116"/>
      <c r="G72" s="116"/>
    </row>
    <row r="73" spans="1:7" ht="17.25" customHeight="1" x14ac:dyDescent="0.25">
      <c r="A73" s="46" t="s">
        <v>61</v>
      </c>
      <c r="B73" s="88">
        <v>947010916.70294142</v>
      </c>
      <c r="C73" s="88">
        <v>934020600</v>
      </c>
      <c r="D73" s="88">
        <f t="shared" si="4"/>
        <v>-12990316.702941418</v>
      </c>
      <c r="E73" s="115">
        <f t="shared" si="5"/>
        <v>-1.3717177356484711</v>
      </c>
      <c r="F73" s="116"/>
      <c r="G73" s="116"/>
    </row>
    <row r="74" spans="1:7" ht="15" customHeight="1" x14ac:dyDescent="0.25">
      <c r="A74" s="81" t="s">
        <v>62</v>
      </c>
      <c r="B74" s="89">
        <v>21719537.376627386</v>
      </c>
      <c r="C74" s="89">
        <v>20690703</v>
      </c>
      <c r="D74" s="89">
        <f t="shared" si="4"/>
        <v>-1028834.3766273856</v>
      </c>
      <c r="E74" s="117">
        <f t="shared" si="5"/>
        <v>-4.7369074155995827</v>
      </c>
      <c r="F74" s="116"/>
      <c r="G74" s="116"/>
    </row>
    <row r="75" spans="1:7" ht="17.25" customHeight="1" x14ac:dyDescent="0.25">
      <c r="A75" s="46" t="s">
        <v>63</v>
      </c>
      <c r="B75" s="88">
        <v>66449740.86843095</v>
      </c>
      <c r="C75" s="88">
        <v>64864793</v>
      </c>
      <c r="D75" s="88">
        <f t="shared" si="4"/>
        <v>-1584947.8684309497</v>
      </c>
      <c r="E75" s="115">
        <f t="shared" si="5"/>
        <v>-2.3851829182736957</v>
      </c>
      <c r="F75" s="116"/>
      <c r="G75" s="116"/>
    </row>
    <row r="76" spans="1:7" ht="15" customHeight="1" x14ac:dyDescent="0.25">
      <c r="A76" s="81" t="s">
        <v>64</v>
      </c>
      <c r="B76" s="89">
        <v>50541877.187684737</v>
      </c>
      <c r="C76" s="89">
        <v>50062992</v>
      </c>
      <c r="D76" s="89">
        <f t="shared" si="4"/>
        <v>-478885.18768473715</v>
      </c>
      <c r="E76" s="117">
        <f t="shared" si="5"/>
        <v>-0.94750178333586799</v>
      </c>
      <c r="F76" s="116"/>
      <c r="G76" s="116"/>
    </row>
    <row r="77" spans="1:7" ht="17.25" customHeight="1" x14ac:dyDescent="0.25">
      <c r="A77" s="46" t="s">
        <v>65</v>
      </c>
      <c r="B77" s="88">
        <v>33286763.127543721</v>
      </c>
      <c r="C77" s="88">
        <v>33396951.23</v>
      </c>
      <c r="D77" s="88">
        <f t="shared" si="4"/>
        <v>110188.1024562791</v>
      </c>
      <c r="E77" s="115">
        <f t="shared" si="5"/>
        <v>0.33102678693652254</v>
      </c>
      <c r="F77" s="116"/>
      <c r="G77" s="116"/>
    </row>
    <row r="78" spans="1:7" ht="15" customHeight="1" x14ac:dyDescent="0.25">
      <c r="A78" s="81" t="s">
        <v>130</v>
      </c>
      <c r="B78" s="89">
        <v>39535542.080319799</v>
      </c>
      <c r="C78" s="89">
        <v>38806818</v>
      </c>
      <c r="D78" s="89">
        <f t="shared" si="4"/>
        <v>-728724.08031979948</v>
      </c>
      <c r="E78" s="117">
        <f t="shared" si="5"/>
        <v>-1.843212567667176</v>
      </c>
      <c r="F78" s="116"/>
      <c r="G78" s="116"/>
    </row>
    <row r="79" spans="1:7" ht="17.25" customHeight="1" x14ac:dyDescent="0.25">
      <c r="A79" s="46" t="s">
        <v>67</v>
      </c>
      <c r="B79" s="88">
        <v>23736826.96977235</v>
      </c>
      <c r="C79" s="88">
        <v>24148028</v>
      </c>
      <c r="D79" s="88">
        <f t="shared" si="4"/>
        <v>411201.03022764996</v>
      </c>
      <c r="E79" s="115">
        <f t="shared" si="5"/>
        <v>1.7323336044505599</v>
      </c>
      <c r="F79" s="116"/>
      <c r="G79" s="116"/>
    </row>
    <row r="80" spans="1:7" ht="15" customHeight="1" x14ac:dyDescent="0.25">
      <c r="A80" s="81" t="s">
        <v>131</v>
      </c>
      <c r="B80" s="89">
        <v>26028360.637843497</v>
      </c>
      <c r="C80" s="89">
        <v>25326307</v>
      </c>
      <c r="D80" s="89">
        <f t="shared" si="4"/>
        <v>-702053.6378434971</v>
      </c>
      <c r="E80" s="117">
        <f t="shared" si="5"/>
        <v>-2.697264140495879</v>
      </c>
      <c r="F80" s="116"/>
      <c r="G80" s="116"/>
    </row>
    <row r="81" spans="1:7" ht="17.25" customHeight="1" x14ac:dyDescent="0.25">
      <c r="A81" s="46" t="s">
        <v>69</v>
      </c>
      <c r="B81" s="88">
        <v>44817597.576230876</v>
      </c>
      <c r="C81" s="88">
        <v>43448482.270000003</v>
      </c>
      <c r="D81" s="88">
        <f t="shared" si="4"/>
        <v>-1369115.3062308729</v>
      </c>
      <c r="E81" s="115">
        <f t="shared" si="5"/>
        <v>-3.0548609927208292</v>
      </c>
      <c r="F81" s="116"/>
      <c r="G81" s="116"/>
    </row>
    <row r="82" spans="1:7" ht="15" customHeight="1" x14ac:dyDescent="0.25">
      <c r="A82" s="81" t="s">
        <v>70</v>
      </c>
      <c r="B82" s="89">
        <v>38325712.78334108</v>
      </c>
      <c r="C82" s="89">
        <v>37006313</v>
      </c>
      <c r="D82" s="89">
        <f t="shared" si="4"/>
        <v>-1319399.78334108</v>
      </c>
      <c r="E82" s="117">
        <f t="shared" si="5"/>
        <v>-3.4425968560578979</v>
      </c>
      <c r="F82" s="116"/>
      <c r="G82" s="116"/>
    </row>
    <row r="83" spans="1:7" ht="17.25" customHeight="1" x14ac:dyDescent="0.25">
      <c r="A83" s="46" t="s">
        <v>71</v>
      </c>
      <c r="B83" s="88">
        <v>30827554.787225351</v>
      </c>
      <c r="C83" s="88">
        <v>29952261</v>
      </c>
      <c r="D83" s="88">
        <f t="shared" si="4"/>
        <v>-875293.78722535074</v>
      </c>
      <c r="E83" s="115">
        <f t="shared" si="5"/>
        <v>-2.8393227853026612</v>
      </c>
      <c r="F83" s="116"/>
      <c r="G83" s="116"/>
    </row>
    <row r="84" spans="1:7" ht="15" customHeight="1" x14ac:dyDescent="0.25">
      <c r="A84" s="81" t="s">
        <v>72</v>
      </c>
      <c r="B84" s="89">
        <v>49378808.593737781</v>
      </c>
      <c r="C84" s="89">
        <v>48822176</v>
      </c>
      <c r="D84" s="89">
        <f t="shared" si="4"/>
        <v>-556632.59373778105</v>
      </c>
      <c r="E84" s="117">
        <f t="shared" si="5"/>
        <v>-1.1272701986746054</v>
      </c>
      <c r="F84" s="116"/>
      <c r="G84" s="116"/>
    </row>
    <row r="85" spans="1:7" ht="17.25" customHeight="1" x14ac:dyDescent="0.25">
      <c r="A85" s="46" t="s">
        <v>73</v>
      </c>
      <c r="B85" s="88">
        <v>56849601.751605883</v>
      </c>
      <c r="C85" s="88">
        <v>55896045</v>
      </c>
      <c r="D85" s="88">
        <f t="shared" si="4"/>
        <v>-953556.75160588324</v>
      </c>
      <c r="E85" s="115">
        <f t="shared" si="5"/>
        <v>-1.6773323334300176</v>
      </c>
      <c r="F85" s="116"/>
      <c r="G85" s="116"/>
    </row>
    <row r="86" spans="1:7" ht="15" customHeight="1" x14ac:dyDescent="0.25">
      <c r="A86" s="81" t="s">
        <v>74</v>
      </c>
      <c r="B86" s="89">
        <v>125637006.19170327</v>
      </c>
      <c r="C86" s="89">
        <v>128373046</v>
      </c>
      <c r="D86" s="89">
        <f t="shared" si="4"/>
        <v>2736039.8082967252</v>
      </c>
      <c r="E86" s="117">
        <f t="shared" si="5"/>
        <v>2.1777340062703638</v>
      </c>
      <c r="F86" s="116"/>
      <c r="G86" s="116"/>
    </row>
    <row r="87" spans="1:7" ht="17.25" customHeight="1" x14ac:dyDescent="0.25">
      <c r="A87" s="46" t="s">
        <v>75</v>
      </c>
      <c r="B87" s="88">
        <v>36071700.533675589</v>
      </c>
      <c r="C87" s="88">
        <v>34297751</v>
      </c>
      <c r="D87" s="88">
        <f t="shared" si="4"/>
        <v>-1773949.5336755887</v>
      </c>
      <c r="E87" s="115">
        <f t="shared" si="5"/>
        <v>-4.917842817029034</v>
      </c>
      <c r="F87" s="116"/>
      <c r="G87" s="116"/>
    </row>
    <row r="88" spans="1:7" ht="15" customHeight="1" x14ac:dyDescent="0.25">
      <c r="A88" s="81" t="s">
        <v>76</v>
      </c>
      <c r="B88" s="89">
        <v>51765573.057804957</v>
      </c>
      <c r="C88" s="89">
        <v>52586266.880000003</v>
      </c>
      <c r="D88" s="89">
        <f t="shared" si="4"/>
        <v>820693.82219504565</v>
      </c>
      <c r="E88" s="117">
        <f t="shared" si="5"/>
        <v>1.5854046883217214</v>
      </c>
      <c r="F88" s="116"/>
      <c r="G88" s="116"/>
    </row>
    <row r="89" spans="1:7" ht="17.25" customHeight="1" x14ac:dyDescent="0.25">
      <c r="A89" s="46" t="s">
        <v>77</v>
      </c>
      <c r="B89" s="88">
        <v>150068185.37841931</v>
      </c>
      <c r="C89" s="88">
        <v>149437282.30000001</v>
      </c>
      <c r="D89" s="88">
        <f t="shared" si="4"/>
        <v>-630903.07841929793</v>
      </c>
      <c r="E89" s="115">
        <f t="shared" si="5"/>
        <v>-0.42041094641637849</v>
      </c>
      <c r="F89" s="116"/>
      <c r="G89" s="116"/>
    </row>
    <row r="90" spans="1:7" ht="15" customHeight="1" x14ac:dyDescent="0.25">
      <c r="A90" s="81" t="s">
        <v>78</v>
      </c>
      <c r="B90" s="89">
        <v>34852750.207663201</v>
      </c>
      <c r="C90" s="89">
        <v>33929118</v>
      </c>
      <c r="D90" s="89">
        <f t="shared" si="4"/>
        <v>-923632.2076632008</v>
      </c>
      <c r="E90" s="117">
        <f t="shared" si="5"/>
        <v>-2.6500984919695618</v>
      </c>
      <c r="F90" s="116"/>
      <c r="G90" s="116"/>
    </row>
    <row r="91" spans="1:7" ht="17.25" customHeight="1" x14ac:dyDescent="0.25">
      <c r="A91" s="46" t="s">
        <v>79</v>
      </c>
      <c r="B91" s="88">
        <v>93568901.748043388</v>
      </c>
      <c r="C91" s="88">
        <v>91706915</v>
      </c>
      <c r="D91" s="88">
        <f t="shared" si="4"/>
        <v>-1861986.7480433881</v>
      </c>
      <c r="E91" s="115">
        <f t="shared" si="5"/>
        <v>-1.9899632391296334</v>
      </c>
      <c r="F91" s="116"/>
      <c r="G91" s="116"/>
    </row>
    <row r="92" spans="1:7" ht="15" customHeight="1" x14ac:dyDescent="0.25">
      <c r="A92" s="81" t="s">
        <v>80</v>
      </c>
      <c r="B92" s="89">
        <v>30617375.20669784</v>
      </c>
      <c r="C92" s="89">
        <v>30326192</v>
      </c>
      <c r="D92" s="89">
        <f t="shared" si="4"/>
        <v>-291183.20669784024</v>
      </c>
      <c r="E92" s="117">
        <f t="shared" si="5"/>
        <v>-0.95103909049049107</v>
      </c>
      <c r="F92" s="116"/>
      <c r="G92" s="116"/>
    </row>
    <row r="93" spans="1:7" ht="17.25" customHeight="1" x14ac:dyDescent="0.25">
      <c r="A93" s="46" t="s">
        <v>81</v>
      </c>
      <c r="B93" s="88">
        <v>47175896.035303399</v>
      </c>
      <c r="C93" s="88">
        <v>45798737</v>
      </c>
      <c r="D93" s="88">
        <f t="shared" si="4"/>
        <v>-1377159.035303399</v>
      </c>
      <c r="E93" s="115">
        <f t="shared" si="5"/>
        <v>-2.9192005897944617</v>
      </c>
      <c r="F93" s="116"/>
      <c r="G93" s="116"/>
    </row>
    <row r="94" spans="1:7" ht="15" customHeight="1" x14ac:dyDescent="0.25">
      <c r="A94" s="81" t="s">
        <v>82</v>
      </c>
      <c r="B94" s="89">
        <v>25087649.585546214</v>
      </c>
      <c r="C94" s="89">
        <v>24090455</v>
      </c>
      <c r="D94" s="89">
        <f t="shared" si="4"/>
        <v>-997194.58554621413</v>
      </c>
      <c r="E94" s="117">
        <f t="shared" si="5"/>
        <v>-3.9748426098901244</v>
      </c>
      <c r="F94" s="116"/>
      <c r="G94" s="116"/>
    </row>
    <row r="95" spans="1:7" ht="17.25" customHeight="1" x14ac:dyDescent="0.25">
      <c r="A95" s="46" t="s">
        <v>83</v>
      </c>
      <c r="B95" s="88">
        <v>100479872.98040192</v>
      </c>
      <c r="C95" s="88">
        <v>99763170</v>
      </c>
      <c r="D95" s="88">
        <f t="shared" si="4"/>
        <v>-716702.98040191829</v>
      </c>
      <c r="E95" s="115">
        <f t="shared" si="5"/>
        <v>-0.713280141727197</v>
      </c>
      <c r="F95" s="116"/>
      <c r="G95" s="116"/>
    </row>
    <row r="96" spans="1:7" ht="4.9000000000000004" customHeight="1" x14ac:dyDescent="0.25">
      <c r="A96" s="78"/>
      <c r="B96" s="95"/>
      <c r="C96" s="95"/>
      <c r="D96" s="95"/>
      <c r="E96" s="121"/>
      <c r="F96" s="116"/>
      <c r="G96" s="116"/>
    </row>
    <row r="97" spans="1:7" ht="4.9000000000000004" customHeight="1" x14ac:dyDescent="0.25">
      <c r="A97" s="70"/>
      <c r="B97" s="92"/>
      <c r="C97" s="92"/>
      <c r="D97" s="92"/>
      <c r="E97" s="99"/>
    </row>
    <row r="98" spans="1:7" hidden="1" x14ac:dyDescent="0.25"/>
    <row r="99" spans="1:7" ht="16.5" hidden="1" x14ac:dyDescent="0.3">
      <c r="A99" s="1" t="s">
        <v>301</v>
      </c>
      <c r="B99" s="2"/>
      <c r="C99" s="2"/>
      <c r="D99" s="2"/>
      <c r="E99" s="2"/>
    </row>
    <row r="100" spans="1:7" ht="16.5" hidden="1" customHeight="1" x14ac:dyDescent="0.25">
      <c r="A100" s="109" t="s">
        <v>3</v>
      </c>
      <c r="B100" s="122"/>
      <c r="C100" s="122"/>
      <c r="D100" s="122"/>
      <c r="E100" s="122"/>
    </row>
    <row r="101" spans="1:7" ht="12.75" hidden="1" customHeight="1" x14ac:dyDescent="0.25">
      <c r="A101" s="109" t="str">
        <f>+A4</f>
        <v>POR EL  PERÍODO  DEL 1o. DE ENERO AL 30 DE SEPTIEMBRE DEL AÑO 2025.</v>
      </c>
      <c r="B101" s="5"/>
      <c r="C101" s="5"/>
      <c r="D101" s="5"/>
      <c r="E101" s="5"/>
    </row>
    <row r="102" spans="1:7" ht="11.45" hidden="1" customHeight="1" x14ac:dyDescent="0.25">
      <c r="A102" s="134" t="s">
        <v>144</v>
      </c>
      <c r="B102" s="134"/>
      <c r="C102" s="134"/>
      <c r="D102" s="134"/>
      <c r="E102" s="134"/>
    </row>
    <row r="103" spans="1:7" ht="5.25" hidden="1" customHeight="1" x14ac:dyDescent="0.25">
      <c r="A103" s="60"/>
      <c r="B103" s="61"/>
      <c r="C103" s="61"/>
      <c r="D103" s="61"/>
      <c r="E103" s="61"/>
    </row>
    <row r="104" spans="1:7" ht="39.75" hidden="1" customHeight="1" x14ac:dyDescent="0.25">
      <c r="A104" s="135" t="s">
        <v>5</v>
      </c>
      <c r="B104" s="110" t="str">
        <f>+B7</f>
        <v>PARTICIPACIONES  AL TERCER TRIMESTRE DEL AÑO 2025.</v>
      </c>
      <c r="C104" s="111"/>
      <c r="D104" s="110" t="s">
        <v>129</v>
      </c>
      <c r="E104" s="111"/>
      <c r="F104" s="112"/>
    </row>
    <row r="105" spans="1:7" ht="16.5" hidden="1" customHeight="1" x14ac:dyDescent="0.25">
      <c r="A105" s="136"/>
      <c r="B105" s="114" t="s">
        <v>6</v>
      </c>
      <c r="C105" s="114" t="s">
        <v>7</v>
      </c>
      <c r="D105" s="114" t="s">
        <v>0</v>
      </c>
      <c r="E105" s="114" t="s">
        <v>1</v>
      </c>
      <c r="F105" s="112"/>
    </row>
    <row r="106" spans="1:7" ht="11.25" hidden="1" customHeight="1" x14ac:dyDescent="0.25">
      <c r="A106" s="6"/>
      <c r="B106" s="6"/>
      <c r="C106" s="6"/>
      <c r="D106" s="6"/>
      <c r="E106" s="6"/>
    </row>
    <row r="107" spans="1:7" ht="17.25" customHeight="1" x14ac:dyDescent="0.25">
      <c r="A107" s="46" t="s">
        <v>84</v>
      </c>
      <c r="B107" s="88">
        <v>123995667.61940576</v>
      </c>
      <c r="C107" s="88">
        <v>129326652.64</v>
      </c>
      <c r="D107" s="88">
        <f t="shared" ref="D107:D143" si="6">C107-B107</f>
        <v>5330985.0205942392</v>
      </c>
      <c r="E107" s="115">
        <f t="shared" ref="E107:E143" si="7">D107/B107*100</f>
        <v>4.2993316806497202</v>
      </c>
      <c r="F107" s="116"/>
      <c r="G107" s="116"/>
    </row>
    <row r="108" spans="1:7" ht="15" customHeight="1" x14ac:dyDescent="0.25">
      <c r="A108" s="81" t="s">
        <v>85</v>
      </c>
      <c r="B108" s="89">
        <v>38282090.801186636</v>
      </c>
      <c r="C108" s="89">
        <v>37644667</v>
      </c>
      <c r="D108" s="89">
        <f t="shared" si="6"/>
        <v>-637423.80118663609</v>
      </c>
      <c r="E108" s="117">
        <f t="shared" si="7"/>
        <v>-1.6650705012352089</v>
      </c>
      <c r="F108" s="116"/>
      <c r="G108" s="116"/>
    </row>
    <row r="109" spans="1:7" ht="17.25" customHeight="1" x14ac:dyDescent="0.25">
      <c r="A109" s="46" t="s">
        <v>86</v>
      </c>
      <c r="B109" s="88">
        <v>29474469.38081371</v>
      </c>
      <c r="C109" s="88">
        <v>28772931</v>
      </c>
      <c r="D109" s="88">
        <f t="shared" si="6"/>
        <v>-701538.38081371039</v>
      </c>
      <c r="E109" s="115">
        <f t="shared" si="7"/>
        <v>-2.3801560996730755</v>
      </c>
      <c r="F109" s="116"/>
      <c r="G109" s="116"/>
    </row>
    <row r="110" spans="1:7" ht="15" customHeight="1" x14ac:dyDescent="0.25">
      <c r="A110" s="81" t="s">
        <v>87</v>
      </c>
      <c r="B110" s="89">
        <v>72540168.803019017</v>
      </c>
      <c r="C110" s="89">
        <v>70934876.670000002</v>
      </c>
      <c r="D110" s="89">
        <f t="shared" si="6"/>
        <v>-1605292.1330190152</v>
      </c>
      <c r="E110" s="117">
        <f t="shared" si="7"/>
        <v>-2.2129699441121304</v>
      </c>
      <c r="F110" s="116"/>
      <c r="G110" s="116"/>
    </row>
    <row r="111" spans="1:7" ht="17.25" customHeight="1" x14ac:dyDescent="0.25">
      <c r="A111" s="46" t="s">
        <v>88</v>
      </c>
      <c r="B111" s="88">
        <v>37519349.77874352</v>
      </c>
      <c r="C111" s="88">
        <v>36088152</v>
      </c>
      <c r="D111" s="88">
        <f t="shared" si="6"/>
        <v>-1431197.7787435204</v>
      </c>
      <c r="E111" s="115">
        <f t="shared" si="7"/>
        <v>-3.8145591199833677</v>
      </c>
      <c r="F111" s="116"/>
      <c r="G111" s="116"/>
    </row>
    <row r="112" spans="1:7" ht="15" customHeight="1" x14ac:dyDescent="0.25">
      <c r="A112" s="81" t="s">
        <v>89</v>
      </c>
      <c r="B112" s="89">
        <v>25854566.678870022</v>
      </c>
      <c r="C112" s="89">
        <v>24866820</v>
      </c>
      <c r="D112" s="89">
        <f t="shared" si="6"/>
        <v>-987746.6788700223</v>
      </c>
      <c r="E112" s="117">
        <f t="shared" si="7"/>
        <v>-3.8203954107545379</v>
      </c>
      <c r="F112" s="116"/>
      <c r="G112" s="116"/>
    </row>
    <row r="113" spans="1:7" ht="17.25" customHeight="1" x14ac:dyDescent="0.25">
      <c r="A113" s="46" t="s">
        <v>90</v>
      </c>
      <c r="B113" s="88">
        <v>113845797.31544496</v>
      </c>
      <c r="C113" s="88">
        <v>111164109</v>
      </c>
      <c r="D113" s="88">
        <f t="shared" si="6"/>
        <v>-2681688.3154449612</v>
      </c>
      <c r="E113" s="115">
        <f t="shared" si="7"/>
        <v>-2.3555444106685073</v>
      </c>
      <c r="F113" s="116"/>
      <c r="G113" s="116"/>
    </row>
    <row r="114" spans="1:7" ht="15" customHeight="1" x14ac:dyDescent="0.25">
      <c r="A114" s="81" t="s">
        <v>91</v>
      </c>
      <c r="B114" s="89">
        <v>61705148.589843981</v>
      </c>
      <c r="C114" s="89">
        <v>60250589</v>
      </c>
      <c r="D114" s="89">
        <f t="shared" si="6"/>
        <v>-1454559.589843981</v>
      </c>
      <c r="E114" s="117">
        <f t="shared" si="7"/>
        <v>-2.3572742681692302</v>
      </c>
      <c r="F114" s="116"/>
      <c r="G114" s="116"/>
    </row>
    <row r="115" spans="1:7" ht="17.25" customHeight="1" x14ac:dyDescent="0.25">
      <c r="A115" s="46" t="s">
        <v>92</v>
      </c>
      <c r="B115" s="88">
        <v>47429750.083631665</v>
      </c>
      <c r="C115" s="88">
        <v>47194123.609999999</v>
      </c>
      <c r="D115" s="88">
        <f t="shared" si="6"/>
        <v>-235626.47363166511</v>
      </c>
      <c r="E115" s="115">
        <f t="shared" si="7"/>
        <v>-0.4967904600302363</v>
      </c>
      <c r="F115" s="116"/>
      <c r="G115" s="116"/>
    </row>
    <row r="116" spans="1:7" ht="15" customHeight="1" x14ac:dyDescent="0.25">
      <c r="A116" s="81" t="s">
        <v>93</v>
      </c>
      <c r="B116" s="89">
        <v>55020395.08433383</v>
      </c>
      <c r="C116" s="89">
        <v>54522511</v>
      </c>
      <c r="D116" s="89">
        <f t="shared" si="6"/>
        <v>-497884.08433382958</v>
      </c>
      <c r="E116" s="117">
        <f t="shared" si="7"/>
        <v>-0.90490823188507785</v>
      </c>
      <c r="F116" s="116"/>
      <c r="G116" s="116"/>
    </row>
    <row r="117" spans="1:7" ht="17.25" customHeight="1" x14ac:dyDescent="0.25">
      <c r="A117" s="46" t="s">
        <v>94</v>
      </c>
      <c r="B117" s="88">
        <v>31908762.221880805</v>
      </c>
      <c r="C117" s="88">
        <v>31032390</v>
      </c>
      <c r="D117" s="88">
        <f t="shared" si="6"/>
        <v>-876372.22188080475</v>
      </c>
      <c r="E117" s="115">
        <f t="shared" si="7"/>
        <v>-2.746493943534575</v>
      </c>
      <c r="F117" s="116"/>
      <c r="G117" s="116"/>
    </row>
    <row r="118" spans="1:7" ht="15" customHeight="1" x14ac:dyDescent="0.25">
      <c r="A118" s="81" t="s">
        <v>95</v>
      </c>
      <c r="B118" s="89">
        <v>30077142.869860567</v>
      </c>
      <c r="C118" s="89">
        <v>30377489</v>
      </c>
      <c r="D118" s="89">
        <f t="shared" si="6"/>
        <v>300346.13013943285</v>
      </c>
      <c r="E118" s="117">
        <f t="shared" si="7"/>
        <v>0.99858597420302508</v>
      </c>
      <c r="F118" s="116"/>
      <c r="G118" s="116"/>
    </row>
    <row r="119" spans="1:7" ht="17.25" customHeight="1" x14ac:dyDescent="0.25">
      <c r="A119" s="46" t="s">
        <v>96</v>
      </c>
      <c r="B119" s="88">
        <v>144635730.67995405</v>
      </c>
      <c r="C119" s="88">
        <v>136281694</v>
      </c>
      <c r="D119" s="88">
        <f t="shared" si="6"/>
        <v>-8354036.679954052</v>
      </c>
      <c r="E119" s="115">
        <f t="shared" si="7"/>
        <v>-5.7759148729573839</v>
      </c>
      <c r="F119" s="116"/>
      <c r="G119" s="116"/>
    </row>
    <row r="120" spans="1:7" ht="15" customHeight="1" x14ac:dyDescent="0.25">
      <c r="A120" s="81" t="s">
        <v>97</v>
      </c>
      <c r="B120" s="89">
        <v>51395987.219635561</v>
      </c>
      <c r="C120" s="89">
        <v>50420304</v>
      </c>
      <c r="D120" s="89">
        <f t="shared" si="6"/>
        <v>-975683.21963556111</v>
      </c>
      <c r="E120" s="117">
        <f t="shared" si="7"/>
        <v>-1.8983645852857685</v>
      </c>
      <c r="F120" s="116"/>
      <c r="G120" s="116"/>
    </row>
    <row r="121" spans="1:7" ht="17.25" customHeight="1" x14ac:dyDescent="0.25">
      <c r="A121" s="46" t="s">
        <v>132</v>
      </c>
      <c r="B121" s="88">
        <v>30997425.322869636</v>
      </c>
      <c r="C121" s="88">
        <v>29973899</v>
      </c>
      <c r="D121" s="88">
        <f t="shared" si="6"/>
        <v>-1023526.3228696361</v>
      </c>
      <c r="E121" s="115">
        <f t="shared" si="7"/>
        <v>-3.3019720580292429</v>
      </c>
      <c r="F121" s="116"/>
      <c r="G121" s="116"/>
    </row>
    <row r="122" spans="1:7" ht="15" customHeight="1" x14ac:dyDescent="0.25">
      <c r="A122" s="81" t="s">
        <v>99</v>
      </c>
      <c r="B122" s="89">
        <v>31913673.002530728</v>
      </c>
      <c r="C122" s="89">
        <v>31060331</v>
      </c>
      <c r="D122" s="89">
        <f t="shared" si="6"/>
        <v>-853342.00253072754</v>
      </c>
      <c r="E122" s="117">
        <f t="shared" si="7"/>
        <v>-2.6739072073059664</v>
      </c>
      <c r="F122" s="116"/>
      <c r="G122" s="116"/>
    </row>
    <row r="123" spans="1:7" ht="17.25" customHeight="1" x14ac:dyDescent="0.25">
      <c r="A123" s="46" t="s">
        <v>100</v>
      </c>
      <c r="B123" s="88">
        <v>58072773.296658494</v>
      </c>
      <c r="C123" s="88">
        <v>55012317</v>
      </c>
      <c r="D123" s="88">
        <f t="shared" si="6"/>
        <v>-3060456.2966584936</v>
      </c>
      <c r="E123" s="115">
        <f t="shared" si="7"/>
        <v>-5.2700364093591379</v>
      </c>
      <c r="F123" s="116"/>
      <c r="G123" s="116"/>
    </row>
    <row r="124" spans="1:7" ht="15" customHeight="1" x14ac:dyDescent="0.25">
      <c r="A124" s="81" t="s">
        <v>101</v>
      </c>
      <c r="B124" s="89">
        <v>50976299.516638592</v>
      </c>
      <c r="C124" s="89">
        <v>49566990</v>
      </c>
      <c r="D124" s="89">
        <f t="shared" si="6"/>
        <v>-1409309.5166385919</v>
      </c>
      <c r="E124" s="117">
        <f t="shared" si="7"/>
        <v>-2.7646367625774704</v>
      </c>
      <c r="F124" s="116"/>
      <c r="G124" s="116"/>
    </row>
    <row r="125" spans="1:7" ht="17.25" customHeight="1" x14ac:dyDescent="0.25">
      <c r="A125" s="46" t="s">
        <v>102</v>
      </c>
      <c r="B125" s="88">
        <v>19532662.271122385</v>
      </c>
      <c r="C125" s="88">
        <v>18725062.670000002</v>
      </c>
      <c r="D125" s="88">
        <f t="shared" si="6"/>
        <v>-807599.60112238303</v>
      </c>
      <c r="E125" s="115">
        <f t="shared" si="7"/>
        <v>-4.1346109911313018</v>
      </c>
      <c r="F125" s="116"/>
      <c r="G125" s="116"/>
    </row>
    <row r="126" spans="1:7" ht="15" customHeight="1" x14ac:dyDescent="0.25">
      <c r="A126" s="81" t="s">
        <v>103</v>
      </c>
      <c r="B126" s="89">
        <v>30051503.266754739</v>
      </c>
      <c r="C126" s="89">
        <v>29548561</v>
      </c>
      <c r="D126" s="89">
        <f t="shared" si="6"/>
        <v>-502942.26675473899</v>
      </c>
      <c r="E126" s="117">
        <f t="shared" si="7"/>
        <v>-1.6736010251810998</v>
      </c>
      <c r="F126" s="116"/>
      <c r="G126" s="116"/>
    </row>
    <row r="127" spans="1:7" ht="17.25" customHeight="1" x14ac:dyDescent="0.25">
      <c r="A127" s="46" t="s">
        <v>104</v>
      </c>
      <c r="B127" s="88">
        <v>48458744.018471241</v>
      </c>
      <c r="C127" s="88">
        <v>47261955</v>
      </c>
      <c r="D127" s="88">
        <f t="shared" si="6"/>
        <v>-1196789.018471241</v>
      </c>
      <c r="E127" s="115">
        <f t="shared" si="7"/>
        <v>-2.4697070522815356</v>
      </c>
      <c r="F127" s="116"/>
      <c r="G127" s="116"/>
    </row>
    <row r="128" spans="1:7" ht="15" customHeight="1" x14ac:dyDescent="0.25">
      <c r="A128" s="81" t="s">
        <v>105</v>
      </c>
      <c r="B128" s="89">
        <v>78018774.395854503</v>
      </c>
      <c r="C128" s="89">
        <v>78379978.420000002</v>
      </c>
      <c r="D128" s="89">
        <f t="shared" si="6"/>
        <v>361204.02414549887</v>
      </c>
      <c r="E128" s="117">
        <f t="shared" si="7"/>
        <v>0.4629706464149369</v>
      </c>
      <c r="F128" s="116"/>
      <c r="G128" s="116"/>
    </row>
    <row r="129" spans="1:7" ht="17.25" customHeight="1" x14ac:dyDescent="0.25">
      <c r="A129" s="46" t="s">
        <v>133</v>
      </c>
      <c r="B129" s="88">
        <v>47691180.964308478</v>
      </c>
      <c r="C129" s="88">
        <v>46611307</v>
      </c>
      <c r="D129" s="88">
        <f t="shared" si="6"/>
        <v>-1079873.9643084779</v>
      </c>
      <c r="E129" s="115">
        <f t="shared" si="7"/>
        <v>-2.2643053547293008</v>
      </c>
      <c r="F129" s="116"/>
      <c r="G129" s="116"/>
    </row>
    <row r="130" spans="1:7" ht="15" customHeight="1" x14ac:dyDescent="0.25">
      <c r="A130" s="81" t="s">
        <v>107</v>
      </c>
      <c r="B130" s="89">
        <v>47320008.227482408</v>
      </c>
      <c r="C130" s="89">
        <v>46427668.100000001</v>
      </c>
      <c r="D130" s="89">
        <f t="shared" si="6"/>
        <v>-892340.1274824068</v>
      </c>
      <c r="E130" s="117">
        <f t="shared" si="7"/>
        <v>-1.8857564926714352</v>
      </c>
      <c r="F130" s="116"/>
      <c r="G130" s="116"/>
    </row>
    <row r="131" spans="1:7" ht="17.25" customHeight="1" x14ac:dyDescent="0.25">
      <c r="A131" s="46" t="s">
        <v>108</v>
      </c>
      <c r="B131" s="88">
        <v>30974408.691569015</v>
      </c>
      <c r="C131" s="88">
        <v>30013017</v>
      </c>
      <c r="D131" s="88">
        <f t="shared" si="6"/>
        <v>-961391.69156901538</v>
      </c>
      <c r="E131" s="115">
        <f t="shared" si="7"/>
        <v>-3.1038258103396772</v>
      </c>
      <c r="F131" s="116"/>
      <c r="G131" s="116"/>
    </row>
    <row r="132" spans="1:7" ht="15" customHeight="1" x14ac:dyDescent="0.25">
      <c r="A132" s="81" t="s">
        <v>109</v>
      </c>
      <c r="B132" s="89">
        <v>47832824.604423858</v>
      </c>
      <c r="C132" s="89">
        <v>47465548</v>
      </c>
      <c r="D132" s="89">
        <f t="shared" si="6"/>
        <v>-367276.60442385823</v>
      </c>
      <c r="E132" s="117">
        <f t="shared" si="7"/>
        <v>-0.76783382010413481</v>
      </c>
      <c r="F132" s="116"/>
      <c r="G132" s="116"/>
    </row>
    <row r="133" spans="1:7" ht="17.25" customHeight="1" x14ac:dyDescent="0.25">
      <c r="A133" s="46" t="s">
        <v>110</v>
      </c>
      <c r="B133" s="88">
        <v>373994442.62695456</v>
      </c>
      <c r="C133" s="88">
        <v>407959537.63</v>
      </c>
      <c r="D133" s="88">
        <f t="shared" si="6"/>
        <v>33965095.00304544</v>
      </c>
      <c r="E133" s="115">
        <f t="shared" si="7"/>
        <v>9.0817111517681965</v>
      </c>
      <c r="F133" s="116"/>
      <c r="G133" s="116"/>
    </row>
    <row r="134" spans="1:7" ht="15" customHeight="1" x14ac:dyDescent="0.25">
      <c r="A134" s="81" t="s">
        <v>111</v>
      </c>
      <c r="B134" s="89">
        <v>42641159.630091541</v>
      </c>
      <c r="C134" s="89">
        <v>40998063</v>
      </c>
      <c r="D134" s="89">
        <f t="shared" si="6"/>
        <v>-1643096.6300915405</v>
      </c>
      <c r="E134" s="117">
        <f t="shared" si="7"/>
        <v>-3.8533113178564213</v>
      </c>
      <c r="F134" s="116"/>
      <c r="G134" s="116"/>
    </row>
    <row r="135" spans="1:7" ht="17.25" customHeight="1" x14ac:dyDescent="0.25">
      <c r="A135" s="46" t="s">
        <v>112</v>
      </c>
      <c r="B135" s="88">
        <v>34599826.111029558</v>
      </c>
      <c r="C135" s="88">
        <v>32092349</v>
      </c>
      <c r="D135" s="88">
        <f t="shared" si="6"/>
        <v>-2507477.1110295579</v>
      </c>
      <c r="E135" s="115">
        <f t="shared" si="7"/>
        <v>-7.2470800950939953</v>
      </c>
      <c r="F135" s="116"/>
      <c r="G135" s="116"/>
    </row>
    <row r="136" spans="1:7" ht="15" customHeight="1" x14ac:dyDescent="0.25">
      <c r="A136" s="81" t="s">
        <v>113</v>
      </c>
      <c r="B136" s="89">
        <v>39410223.271168791</v>
      </c>
      <c r="C136" s="89">
        <v>39887506.270000003</v>
      </c>
      <c r="D136" s="89">
        <f t="shared" si="6"/>
        <v>477282.99883121252</v>
      </c>
      <c r="E136" s="117">
        <f t="shared" si="7"/>
        <v>1.2110639301563584</v>
      </c>
      <c r="F136" s="116"/>
      <c r="G136" s="116"/>
    </row>
    <row r="137" spans="1:7" ht="17.25" customHeight="1" x14ac:dyDescent="0.25">
      <c r="A137" s="46" t="s">
        <v>114</v>
      </c>
      <c r="B137" s="88">
        <v>54598710.07104931</v>
      </c>
      <c r="C137" s="88">
        <v>50753990</v>
      </c>
      <c r="D137" s="88">
        <f t="shared" si="6"/>
        <v>-3844720.0710493103</v>
      </c>
      <c r="E137" s="115">
        <f t="shared" si="7"/>
        <v>-7.041778214258497</v>
      </c>
      <c r="F137" s="116"/>
      <c r="G137" s="116"/>
    </row>
    <row r="138" spans="1:7" ht="15" customHeight="1" x14ac:dyDescent="0.25">
      <c r="A138" s="81" t="s">
        <v>115</v>
      </c>
      <c r="B138" s="89">
        <v>101507244.02534147</v>
      </c>
      <c r="C138" s="89">
        <v>99448445.917286322</v>
      </c>
      <c r="D138" s="89">
        <f t="shared" si="6"/>
        <v>-2058798.1080551445</v>
      </c>
      <c r="E138" s="117">
        <f t="shared" si="7"/>
        <v>-2.0282277662283512</v>
      </c>
      <c r="F138" s="116"/>
      <c r="G138" s="116"/>
    </row>
    <row r="139" spans="1:7" ht="17.25" customHeight="1" x14ac:dyDescent="0.25">
      <c r="A139" s="46" t="s">
        <v>116</v>
      </c>
      <c r="B139" s="88">
        <v>262745032.43275174</v>
      </c>
      <c r="C139" s="88">
        <v>261280296</v>
      </c>
      <c r="D139" s="88">
        <f t="shared" si="6"/>
        <v>-1464736.432751745</v>
      </c>
      <c r="E139" s="115">
        <f t="shared" si="7"/>
        <v>-0.55747445315703037</v>
      </c>
      <c r="F139" s="116"/>
      <c r="G139" s="116"/>
    </row>
    <row r="140" spans="1:7" ht="15" customHeight="1" x14ac:dyDescent="0.25">
      <c r="A140" s="81" t="s">
        <v>117</v>
      </c>
      <c r="B140" s="89">
        <v>13541493.799031466</v>
      </c>
      <c r="C140" s="89">
        <v>13051492</v>
      </c>
      <c r="D140" s="89">
        <f t="shared" si="6"/>
        <v>-490001.79903146625</v>
      </c>
      <c r="E140" s="117">
        <f t="shared" si="7"/>
        <v>-3.6185210162449937</v>
      </c>
      <c r="F140" s="116"/>
      <c r="G140" s="116"/>
    </row>
    <row r="141" spans="1:7" ht="17.25" customHeight="1" x14ac:dyDescent="0.25">
      <c r="A141" s="46" t="s">
        <v>118</v>
      </c>
      <c r="B141" s="88">
        <v>74447650.824098989</v>
      </c>
      <c r="C141" s="88">
        <v>73968634</v>
      </c>
      <c r="D141" s="88">
        <f t="shared" si="6"/>
        <v>-479016.82409898937</v>
      </c>
      <c r="E141" s="115">
        <f t="shared" si="7"/>
        <v>-0.64342772242845547</v>
      </c>
      <c r="F141" s="116"/>
      <c r="G141" s="116"/>
    </row>
    <row r="142" spans="1:7" ht="15" customHeight="1" x14ac:dyDescent="0.25">
      <c r="A142" s="81" t="s">
        <v>119</v>
      </c>
      <c r="B142" s="89">
        <v>35168126.392463826</v>
      </c>
      <c r="C142" s="89">
        <v>34283795</v>
      </c>
      <c r="D142" s="89">
        <f t="shared" si="6"/>
        <v>-884331.39246382564</v>
      </c>
      <c r="E142" s="117">
        <f t="shared" si="7"/>
        <v>-2.514582046808524</v>
      </c>
      <c r="F142" s="116"/>
      <c r="G142" s="116"/>
    </row>
    <row r="143" spans="1:7" ht="17.25" customHeight="1" x14ac:dyDescent="0.25">
      <c r="A143" s="46" t="s">
        <v>120</v>
      </c>
      <c r="B143" s="88">
        <v>179721985.81125993</v>
      </c>
      <c r="C143" s="88">
        <v>178359470</v>
      </c>
      <c r="D143" s="88">
        <f t="shared" si="6"/>
        <v>-1362515.8112599254</v>
      </c>
      <c r="E143" s="115">
        <f t="shared" si="7"/>
        <v>-0.75812416889873979</v>
      </c>
      <c r="F143" s="116"/>
      <c r="G143" s="116"/>
    </row>
    <row r="144" spans="1:7" ht="15" customHeight="1" x14ac:dyDescent="0.25">
      <c r="A144" s="81" t="s">
        <v>143</v>
      </c>
      <c r="B144" s="89">
        <v>45884094.680230863</v>
      </c>
      <c r="C144" s="89">
        <v>43898208</v>
      </c>
      <c r="D144" s="89">
        <f>C144-B144</f>
        <v>-1985886.6802308634</v>
      </c>
      <c r="E144" s="117">
        <f>D144/B144*100</f>
        <v>-4.3280502624507085</v>
      </c>
      <c r="F144" s="116"/>
      <c r="G144" s="116"/>
    </row>
    <row r="145" spans="1:7" ht="4.5" customHeight="1" x14ac:dyDescent="0.25">
      <c r="A145" s="78"/>
      <c r="B145" s="95"/>
      <c r="C145" s="95"/>
      <c r="D145" s="96"/>
      <c r="E145" s="121"/>
      <c r="G145" s="123"/>
    </row>
    <row r="146" spans="1:7" ht="15" customHeight="1" x14ac:dyDescent="0.25">
      <c r="A146" s="68" t="s">
        <v>121</v>
      </c>
      <c r="B146" s="69">
        <f>SUM(B10:B145)</f>
        <v>7648949441.3659668</v>
      </c>
      <c r="C146" s="69">
        <f>SUM(C10:C145)</f>
        <v>7576478097.297287</v>
      </c>
      <c r="D146" s="69">
        <f>SUM(D10:D144)</f>
        <v>-72471344.068680704</v>
      </c>
      <c r="E146" s="124">
        <f>D146/B146*100</f>
        <v>-0.94746794477096985</v>
      </c>
      <c r="F146" s="125"/>
      <c r="G146" s="116"/>
    </row>
    <row r="147" spans="1:7" ht="12.75" customHeight="1" x14ac:dyDescent="0.25">
      <c r="A147" s="78" t="s">
        <v>145</v>
      </c>
      <c r="B147" s="95">
        <v>990034</v>
      </c>
      <c r="C147" s="126">
        <v>940315</v>
      </c>
      <c r="D147" s="95">
        <f>C147-B147</f>
        <v>-49719</v>
      </c>
      <c r="E147" s="121">
        <f>D147/B147*100</f>
        <v>-5.0219487411543442</v>
      </c>
      <c r="F147" s="127"/>
      <c r="G147" s="116"/>
    </row>
    <row r="148" spans="1:7" ht="15" customHeight="1" x14ac:dyDescent="0.25">
      <c r="A148" s="68" t="s">
        <v>2</v>
      </c>
      <c r="B148" s="69">
        <f>+B146+B147</f>
        <v>7649939475.3659668</v>
      </c>
      <c r="C148" s="69">
        <f>+C146+C147</f>
        <v>7577418412.297287</v>
      </c>
      <c r="D148" s="69">
        <f>D146+D147</f>
        <v>-72521063.068680704</v>
      </c>
      <c r="E148" s="124">
        <f>D148/B148*100</f>
        <v>-0.94799525280180541</v>
      </c>
      <c r="F148" s="127"/>
      <c r="G148" s="116"/>
    </row>
    <row r="149" spans="1:7" ht="5.25" customHeight="1" x14ac:dyDescent="0.25">
      <c r="A149" s="70"/>
      <c r="B149" s="92"/>
      <c r="C149" s="92"/>
      <c r="D149" s="93"/>
      <c r="E149" s="99"/>
    </row>
    <row r="151" spans="1:7" x14ac:dyDescent="0.25">
      <c r="A151" s="58" t="s">
        <v>299</v>
      </c>
    </row>
    <row r="152" spans="1:7" ht="3.75" customHeight="1" x14ac:dyDescent="0.25"/>
    <row r="153" spans="1:7" s="101" customFormat="1" x14ac:dyDescent="0.25">
      <c r="A153" s="132" t="s">
        <v>284</v>
      </c>
    </row>
    <row r="162" spans="1:3" x14ac:dyDescent="0.25">
      <c r="A162" s="133"/>
      <c r="B162" s="133"/>
      <c r="C162" s="133"/>
    </row>
    <row r="164" spans="1:3" x14ac:dyDescent="0.25">
      <c r="A164" s="3"/>
    </row>
    <row r="165" spans="1:3" x14ac:dyDescent="0.25">
      <c r="A165" s="3"/>
    </row>
    <row r="166" spans="1:3" x14ac:dyDescent="0.25">
      <c r="A166" s="3"/>
    </row>
    <row r="167" spans="1:3" x14ac:dyDescent="0.25">
      <c r="A167" s="3"/>
    </row>
    <row r="168" spans="1:3" x14ac:dyDescent="0.25">
      <c r="A168" s="3"/>
    </row>
  </sheetData>
  <mergeCells count="7">
    <mergeCell ref="A162:C162"/>
    <mergeCell ref="A5:E5"/>
    <mergeCell ref="A54:E54"/>
    <mergeCell ref="A102:E102"/>
    <mergeCell ref="A7:A8"/>
    <mergeCell ref="A56:A57"/>
    <mergeCell ref="A104:A105"/>
  </mergeCells>
  <phoneticPr fontId="2" type="noConversion"/>
  <pageMargins left="0.62" right="0.28000000000000003" top="0.18" bottom="0.71" header="0" footer="0"/>
  <pageSetup paperSize="9" scale="40" orientation="portrait" r:id="rId1"/>
  <headerFooter alignWithMargins="0"/>
  <rowBreaks count="2" manualBreakCount="2">
    <brk id="49" max="4" man="1"/>
    <brk id="9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147"/>
  <sheetViews>
    <sheetView showGridLines="0" topLeftCell="A133" zoomScaleNormal="100" workbookViewId="0">
      <selection activeCell="A99" sqref="A99:XFD107"/>
    </sheetView>
  </sheetViews>
  <sheetFormatPr baseColWidth="10" defaultColWidth="8.42578125" defaultRowHeight="13.5" x14ac:dyDescent="0.25"/>
  <cols>
    <col min="1" max="1" width="41.7109375" style="72" customWidth="1"/>
    <col min="2" max="3" width="22.7109375" style="3" customWidth="1"/>
    <col min="4" max="4" width="27" style="3" customWidth="1"/>
    <col min="5" max="5" width="25.28515625" style="3" customWidth="1"/>
    <col min="6" max="6" width="21.85546875" style="3" customWidth="1"/>
    <col min="7" max="7" width="11.28515625" style="3" customWidth="1"/>
    <col min="8" max="16384" width="8.42578125" style="3"/>
  </cols>
  <sheetData>
    <row r="1" spans="1:3" ht="12" customHeight="1" x14ac:dyDescent="0.25">
      <c r="A1" s="59"/>
      <c r="B1" s="2"/>
      <c r="C1" s="2"/>
    </row>
    <row r="2" spans="1:3" ht="13.5" customHeight="1" x14ac:dyDescent="0.3">
      <c r="A2" s="137" t="s">
        <v>301</v>
      </c>
      <c r="B2" s="137"/>
      <c r="C2" s="137"/>
    </row>
    <row r="3" spans="1:3" ht="21" customHeight="1" x14ac:dyDescent="0.25">
      <c r="A3" s="138" t="s">
        <v>122</v>
      </c>
      <c r="B3" s="138"/>
      <c r="C3" s="138"/>
    </row>
    <row r="4" spans="1:3" ht="17.45" customHeight="1" x14ac:dyDescent="0.25">
      <c r="A4" s="138" t="s">
        <v>355</v>
      </c>
      <c r="B4" s="138"/>
      <c r="C4" s="138"/>
    </row>
    <row r="5" spans="1:3" ht="15" customHeight="1" x14ac:dyDescent="0.25">
      <c r="A5" s="139" t="s">
        <v>144</v>
      </c>
      <c r="B5" s="139"/>
      <c r="C5" s="139"/>
    </row>
    <row r="6" spans="1:3" ht="4.9000000000000004" customHeight="1" x14ac:dyDescent="0.25">
      <c r="A6" s="60"/>
      <c r="B6" s="61"/>
      <c r="C6" s="61"/>
    </row>
    <row r="7" spans="1:3" ht="18" customHeight="1" x14ac:dyDescent="0.25">
      <c r="A7" s="103"/>
      <c r="B7" s="62" t="s">
        <v>302</v>
      </c>
      <c r="C7" s="63" t="s">
        <v>302</v>
      </c>
    </row>
    <row r="8" spans="1:3" ht="13.9" customHeight="1" x14ac:dyDescent="0.25">
      <c r="A8" s="104" t="s">
        <v>123</v>
      </c>
      <c r="B8" s="64" t="s">
        <v>282</v>
      </c>
      <c r="C8" s="65" t="s">
        <v>124</v>
      </c>
    </row>
    <row r="9" spans="1:3" ht="9" hidden="1" customHeight="1" x14ac:dyDescent="0.25">
      <c r="A9" s="6"/>
      <c r="B9" s="6"/>
      <c r="C9" s="6"/>
    </row>
    <row r="10" spans="1:3" ht="18" customHeight="1" x14ac:dyDescent="0.25">
      <c r="A10" s="46" t="s">
        <v>8</v>
      </c>
      <c r="B10" s="88">
        <v>10570280</v>
      </c>
      <c r="C10" s="88">
        <v>10570769</v>
      </c>
    </row>
    <row r="11" spans="1:3" ht="15" customHeight="1" x14ac:dyDescent="0.25">
      <c r="A11" s="81" t="s">
        <v>9</v>
      </c>
      <c r="B11" s="89">
        <v>15091287</v>
      </c>
      <c r="C11" s="89">
        <v>15091985</v>
      </c>
    </row>
    <row r="12" spans="1:3" ht="18" customHeight="1" x14ac:dyDescent="0.25">
      <c r="A12" s="46" t="s">
        <v>10</v>
      </c>
      <c r="B12" s="88">
        <v>17903058</v>
      </c>
      <c r="C12" s="88">
        <v>17903887</v>
      </c>
    </row>
    <row r="13" spans="1:3" ht="15" customHeight="1" x14ac:dyDescent="0.25">
      <c r="A13" s="81" t="s">
        <v>11</v>
      </c>
      <c r="B13" s="89">
        <v>15425612</v>
      </c>
      <c r="C13" s="89">
        <v>15426326</v>
      </c>
    </row>
    <row r="14" spans="1:3" ht="18" customHeight="1" x14ac:dyDescent="0.25">
      <c r="A14" s="46" t="s">
        <v>12</v>
      </c>
      <c r="B14" s="88">
        <v>11537684</v>
      </c>
      <c r="C14" s="88">
        <v>11538218</v>
      </c>
    </row>
    <row r="15" spans="1:3" ht="15" customHeight="1" x14ac:dyDescent="0.25">
      <c r="A15" s="81" t="s">
        <v>13</v>
      </c>
      <c r="B15" s="89">
        <v>50822756</v>
      </c>
      <c r="C15" s="89">
        <v>50825109</v>
      </c>
    </row>
    <row r="16" spans="1:3" ht="18" customHeight="1" x14ac:dyDescent="0.25">
      <c r="A16" s="46" t="s">
        <v>14</v>
      </c>
      <c r="B16" s="88">
        <v>5663109</v>
      </c>
      <c r="C16" s="88">
        <v>5663371</v>
      </c>
    </row>
    <row r="17" spans="1:3" ht="15" customHeight="1" x14ac:dyDescent="0.25">
      <c r="A17" s="81" t="s">
        <v>15</v>
      </c>
      <c r="B17" s="89">
        <v>51274977</v>
      </c>
      <c r="C17" s="89">
        <v>51277351</v>
      </c>
    </row>
    <row r="18" spans="1:3" ht="18" customHeight="1" x14ac:dyDescent="0.25">
      <c r="A18" s="46" t="s">
        <v>16</v>
      </c>
      <c r="B18" s="88">
        <v>26203263</v>
      </c>
      <c r="C18" s="88">
        <v>26204476</v>
      </c>
    </row>
    <row r="19" spans="1:3" ht="15" customHeight="1" x14ac:dyDescent="0.25">
      <c r="A19" s="81" t="s">
        <v>17</v>
      </c>
      <c r="B19" s="89">
        <v>26402629</v>
      </c>
      <c r="C19" s="89">
        <v>26403851</v>
      </c>
    </row>
    <row r="20" spans="1:3" ht="18" customHeight="1" x14ac:dyDescent="0.25">
      <c r="A20" s="46" t="s">
        <v>18</v>
      </c>
      <c r="B20" s="88">
        <v>6506279</v>
      </c>
      <c r="C20" s="88">
        <v>6506580</v>
      </c>
    </row>
    <row r="21" spans="1:3" ht="15" customHeight="1" x14ac:dyDescent="0.25">
      <c r="A21" s="81" t="s">
        <v>19</v>
      </c>
      <c r="B21" s="89">
        <v>16640394</v>
      </c>
      <c r="C21" s="89">
        <v>16641164</v>
      </c>
    </row>
    <row r="22" spans="1:3" ht="18" customHeight="1" x14ac:dyDescent="0.25">
      <c r="A22" s="46" t="s">
        <v>20</v>
      </c>
      <c r="B22" s="88">
        <v>21357469</v>
      </c>
      <c r="C22" s="88">
        <v>21358458</v>
      </c>
    </row>
    <row r="23" spans="1:3" ht="15" customHeight="1" x14ac:dyDescent="0.25">
      <c r="A23" s="81" t="s">
        <v>21</v>
      </c>
      <c r="B23" s="89">
        <v>8346794</v>
      </c>
      <c r="C23" s="89">
        <v>8347181</v>
      </c>
    </row>
    <row r="24" spans="1:3" ht="18" customHeight="1" x14ac:dyDescent="0.25">
      <c r="A24" s="46" t="s">
        <v>22</v>
      </c>
      <c r="B24" s="88">
        <v>25669716</v>
      </c>
      <c r="C24" s="88">
        <v>25670904</v>
      </c>
    </row>
    <row r="25" spans="1:3" ht="15" customHeight="1" x14ac:dyDescent="0.25">
      <c r="A25" s="81" t="s">
        <v>23</v>
      </c>
      <c r="B25" s="89">
        <v>24927615</v>
      </c>
      <c r="C25" s="89">
        <v>24928769</v>
      </c>
    </row>
    <row r="26" spans="1:3" ht="18" customHeight="1" x14ac:dyDescent="0.25">
      <c r="A26" s="46" t="s">
        <v>24</v>
      </c>
      <c r="B26" s="88">
        <v>35397565</v>
      </c>
      <c r="C26" s="88">
        <v>35399203</v>
      </c>
    </row>
    <row r="27" spans="1:3" ht="15" customHeight="1" x14ac:dyDescent="0.25">
      <c r="A27" s="81" t="s">
        <v>25</v>
      </c>
      <c r="B27" s="89">
        <v>9065463</v>
      </c>
      <c r="C27" s="89">
        <v>9065883</v>
      </c>
    </row>
    <row r="28" spans="1:3" ht="18" customHeight="1" x14ac:dyDescent="0.25">
      <c r="A28" s="46" t="s">
        <v>26</v>
      </c>
      <c r="B28" s="88">
        <v>13047474</v>
      </c>
      <c r="C28" s="88">
        <v>13048078</v>
      </c>
    </row>
    <row r="29" spans="1:3" ht="15" customHeight="1" x14ac:dyDescent="0.25">
      <c r="A29" s="81" t="s">
        <v>27</v>
      </c>
      <c r="B29" s="89">
        <v>23563063</v>
      </c>
      <c r="C29" s="89">
        <v>23564154</v>
      </c>
    </row>
    <row r="30" spans="1:3" ht="18" customHeight="1" x14ac:dyDescent="0.25">
      <c r="A30" s="46" t="s">
        <v>28</v>
      </c>
      <c r="B30" s="88">
        <v>23255014</v>
      </c>
      <c r="C30" s="88">
        <v>23256090</v>
      </c>
    </row>
    <row r="31" spans="1:3" ht="15" customHeight="1" x14ac:dyDescent="0.25">
      <c r="A31" s="81" t="s">
        <v>29</v>
      </c>
      <c r="B31" s="89">
        <v>12798470</v>
      </c>
      <c r="C31" s="89">
        <v>12799062</v>
      </c>
    </row>
    <row r="32" spans="1:3" ht="18" customHeight="1" x14ac:dyDescent="0.25">
      <c r="A32" s="46" t="s">
        <v>30</v>
      </c>
      <c r="B32" s="88">
        <v>8005889</v>
      </c>
      <c r="C32" s="88">
        <v>8006259</v>
      </c>
    </row>
    <row r="33" spans="1:3" ht="15" customHeight="1" x14ac:dyDescent="0.25">
      <c r="A33" s="81" t="s">
        <v>31</v>
      </c>
      <c r="B33" s="89">
        <v>29102483</v>
      </c>
      <c r="C33" s="89">
        <v>29103830</v>
      </c>
    </row>
    <row r="34" spans="1:3" ht="18" customHeight="1" x14ac:dyDescent="0.25">
      <c r="A34" s="46" t="s">
        <v>32</v>
      </c>
      <c r="B34" s="88">
        <v>43667919</v>
      </c>
      <c r="C34" s="88">
        <v>43669941</v>
      </c>
    </row>
    <row r="35" spans="1:3" ht="15" customHeight="1" x14ac:dyDescent="0.25">
      <c r="A35" s="81" t="s">
        <v>33</v>
      </c>
      <c r="B35" s="89">
        <v>19104342</v>
      </c>
      <c r="C35" s="89">
        <v>19105226</v>
      </c>
    </row>
    <row r="36" spans="1:3" ht="18" customHeight="1" x14ac:dyDescent="0.25">
      <c r="A36" s="46" t="s">
        <v>34</v>
      </c>
      <c r="B36" s="88">
        <v>8270045</v>
      </c>
      <c r="C36" s="88">
        <v>8270427</v>
      </c>
    </row>
    <row r="37" spans="1:3" ht="15" customHeight="1" x14ac:dyDescent="0.25">
      <c r="A37" s="81" t="s">
        <v>35</v>
      </c>
      <c r="B37" s="89">
        <v>8609472</v>
      </c>
      <c r="C37" s="89">
        <v>8609871</v>
      </c>
    </row>
    <row r="38" spans="1:3" ht="18" customHeight="1" x14ac:dyDescent="0.25">
      <c r="A38" s="46" t="s">
        <v>36</v>
      </c>
      <c r="B38" s="88">
        <v>20156094</v>
      </c>
      <c r="C38" s="88">
        <v>20157026</v>
      </c>
    </row>
    <row r="39" spans="1:3" ht="15" customHeight="1" x14ac:dyDescent="0.25">
      <c r="A39" s="81" t="s">
        <v>37</v>
      </c>
      <c r="B39" s="89">
        <v>10741778</v>
      </c>
      <c r="C39" s="89">
        <v>10742275</v>
      </c>
    </row>
    <row r="40" spans="1:3" ht="18" customHeight="1" x14ac:dyDescent="0.25">
      <c r="A40" s="46" t="s">
        <v>38</v>
      </c>
      <c r="B40" s="88">
        <v>23081672</v>
      </c>
      <c r="C40" s="88">
        <v>23082741</v>
      </c>
    </row>
    <row r="41" spans="1:3" ht="15" customHeight="1" x14ac:dyDescent="0.25">
      <c r="A41" s="81" t="s">
        <v>39</v>
      </c>
      <c r="B41" s="89">
        <v>16836787</v>
      </c>
      <c r="C41" s="89">
        <v>16837566</v>
      </c>
    </row>
    <row r="42" spans="1:3" ht="18" customHeight="1" x14ac:dyDescent="0.25">
      <c r="A42" s="46" t="s">
        <v>40</v>
      </c>
      <c r="B42" s="88">
        <v>12804905</v>
      </c>
      <c r="C42" s="88">
        <v>12805497</v>
      </c>
    </row>
    <row r="43" spans="1:3" ht="15" customHeight="1" x14ac:dyDescent="0.25">
      <c r="A43" s="81" t="s">
        <v>41</v>
      </c>
      <c r="B43" s="89">
        <v>105699371</v>
      </c>
      <c r="C43" s="89">
        <v>105704263</v>
      </c>
    </row>
    <row r="44" spans="1:3" ht="18" customHeight="1" x14ac:dyDescent="0.25">
      <c r="A44" s="46" t="s">
        <v>42</v>
      </c>
      <c r="B44" s="88">
        <v>37936648</v>
      </c>
      <c r="C44" s="88">
        <v>37938404</v>
      </c>
    </row>
    <row r="45" spans="1:3" ht="15" customHeight="1" x14ac:dyDescent="0.25">
      <c r="A45" s="81" t="s">
        <v>43</v>
      </c>
      <c r="B45" s="89">
        <v>7965628</v>
      </c>
      <c r="C45" s="89">
        <v>7965997</v>
      </c>
    </row>
    <row r="46" spans="1:3" ht="18" customHeight="1" x14ac:dyDescent="0.25">
      <c r="A46" s="46" t="s">
        <v>44</v>
      </c>
      <c r="B46" s="88">
        <v>12285441</v>
      </c>
      <c r="C46" s="88">
        <v>12286009</v>
      </c>
    </row>
    <row r="47" spans="1:3" ht="15" customHeight="1" x14ac:dyDescent="0.25">
      <c r="A47" s="81" t="s">
        <v>45</v>
      </c>
      <c r="B47" s="89">
        <v>44765552</v>
      </c>
      <c r="C47" s="89">
        <v>44767625</v>
      </c>
    </row>
    <row r="48" spans="1:3" ht="7.9" customHeight="1" x14ac:dyDescent="0.25">
      <c r="A48" s="70"/>
      <c r="B48" s="92"/>
      <c r="C48" s="92"/>
    </row>
    <row r="49" spans="1:3" hidden="1" x14ac:dyDescent="0.25"/>
    <row r="50" spans="1:3" hidden="1" x14ac:dyDescent="0.25"/>
    <row r="51" spans="1:3" hidden="1" x14ac:dyDescent="0.25"/>
    <row r="52" spans="1:3" ht="16.5" hidden="1" x14ac:dyDescent="0.3">
      <c r="A52" s="137" t="s">
        <v>301</v>
      </c>
      <c r="B52" s="137"/>
      <c r="C52" s="137"/>
    </row>
    <row r="53" spans="1:3" ht="21" hidden="1" customHeight="1" x14ac:dyDescent="0.25">
      <c r="A53" s="138" t="s">
        <v>122</v>
      </c>
      <c r="B53" s="138"/>
      <c r="C53" s="138"/>
    </row>
    <row r="54" spans="1:3" ht="13.5" hidden="1" customHeight="1" x14ac:dyDescent="0.25">
      <c r="A54" s="138" t="str">
        <f>+A4</f>
        <v>POR EL PERÍODO DEL 1o. DE ENERO AL 30 DE SEPTIEMBRE DEL AÑO 2025.</v>
      </c>
      <c r="B54" s="138"/>
      <c r="C54" s="138"/>
    </row>
    <row r="55" spans="1:3" ht="11.45" hidden="1" customHeight="1" x14ac:dyDescent="0.25">
      <c r="A55" s="134" t="s">
        <v>144</v>
      </c>
      <c r="B55" s="134"/>
      <c r="C55" s="134"/>
    </row>
    <row r="56" spans="1:3" ht="5.45" hidden="1" customHeight="1" x14ac:dyDescent="0.25">
      <c r="A56" s="105"/>
      <c r="B56" s="106"/>
      <c r="C56" s="106"/>
    </row>
    <row r="57" spans="1:3" ht="16.5" hidden="1" customHeight="1" x14ac:dyDescent="0.25">
      <c r="A57" s="103"/>
      <c r="B57" s="62" t="s">
        <v>302</v>
      </c>
      <c r="C57" s="63" t="s">
        <v>302</v>
      </c>
    </row>
    <row r="58" spans="1:3" ht="18.75" hidden="1" customHeight="1" x14ac:dyDescent="0.25">
      <c r="A58" s="104" t="s">
        <v>123</v>
      </c>
      <c r="B58" s="64" t="s">
        <v>282</v>
      </c>
      <c r="C58" s="65" t="s">
        <v>124</v>
      </c>
    </row>
    <row r="59" spans="1:3" ht="12.75" hidden="1" customHeight="1" x14ac:dyDescent="0.25">
      <c r="A59" s="40"/>
      <c r="B59" s="40"/>
      <c r="C59" s="40"/>
    </row>
    <row r="60" spans="1:3" ht="18" customHeight="1" x14ac:dyDescent="0.25">
      <c r="A60" s="46" t="s">
        <v>46</v>
      </c>
      <c r="B60" s="88">
        <v>9750429</v>
      </c>
      <c r="C60" s="88">
        <v>9750880</v>
      </c>
    </row>
    <row r="61" spans="1:3" ht="15" customHeight="1" x14ac:dyDescent="0.25">
      <c r="A61" s="81" t="s">
        <v>47</v>
      </c>
      <c r="B61" s="89">
        <v>17704235</v>
      </c>
      <c r="C61" s="89">
        <v>17705055</v>
      </c>
    </row>
    <row r="62" spans="1:3" ht="18" customHeight="1" x14ac:dyDescent="0.25">
      <c r="A62" s="46" t="s">
        <v>48</v>
      </c>
      <c r="B62" s="88">
        <v>15214350</v>
      </c>
      <c r="C62" s="88">
        <v>15215054</v>
      </c>
    </row>
    <row r="63" spans="1:3" ht="15" customHeight="1" x14ac:dyDescent="0.25">
      <c r="A63" s="81" t="s">
        <v>49</v>
      </c>
      <c r="B63" s="89">
        <v>7730381</v>
      </c>
      <c r="C63" s="89">
        <v>7730739</v>
      </c>
    </row>
    <row r="64" spans="1:3" ht="18" customHeight="1" x14ac:dyDescent="0.25">
      <c r="A64" s="46" t="s">
        <v>50</v>
      </c>
      <c r="B64" s="88">
        <v>26246277</v>
      </c>
      <c r="C64" s="88">
        <v>26247492</v>
      </c>
    </row>
    <row r="65" spans="1:3" ht="15" customHeight="1" x14ac:dyDescent="0.25">
      <c r="A65" s="81" t="s">
        <v>51</v>
      </c>
      <c r="B65" s="89">
        <v>13946496</v>
      </c>
      <c r="C65" s="89">
        <v>13947142</v>
      </c>
    </row>
    <row r="66" spans="1:3" ht="18" customHeight="1" x14ac:dyDescent="0.25">
      <c r="A66" s="46" t="s">
        <v>52</v>
      </c>
      <c r="B66" s="88">
        <v>11738960</v>
      </c>
      <c r="C66" s="88">
        <v>11739504</v>
      </c>
    </row>
    <row r="67" spans="1:3" ht="15" customHeight="1" x14ac:dyDescent="0.25">
      <c r="A67" s="81" t="s">
        <v>54</v>
      </c>
      <c r="B67" s="89">
        <v>16632350</v>
      </c>
      <c r="C67" s="89">
        <v>16633120</v>
      </c>
    </row>
    <row r="68" spans="1:3" ht="18" customHeight="1" x14ac:dyDescent="0.25">
      <c r="A68" s="46" t="s">
        <v>55</v>
      </c>
      <c r="B68" s="88">
        <v>26927115</v>
      </c>
      <c r="C68" s="88">
        <v>26928362</v>
      </c>
    </row>
    <row r="69" spans="1:3" ht="15" customHeight="1" x14ac:dyDescent="0.25">
      <c r="A69" s="81" t="s">
        <v>56</v>
      </c>
      <c r="B69" s="89">
        <v>6329273</v>
      </c>
      <c r="C69" s="89">
        <v>6329565</v>
      </c>
    </row>
    <row r="70" spans="1:3" ht="18" customHeight="1" x14ac:dyDescent="0.25">
      <c r="A70" s="46" t="s">
        <v>57</v>
      </c>
      <c r="B70" s="88">
        <v>35299098</v>
      </c>
      <c r="C70" s="88">
        <v>35300732</v>
      </c>
    </row>
    <row r="71" spans="1:3" ht="15" customHeight="1" x14ac:dyDescent="0.25">
      <c r="A71" s="81" t="s">
        <v>58</v>
      </c>
      <c r="B71" s="89">
        <v>77426644</v>
      </c>
      <c r="C71" s="89">
        <v>77430228</v>
      </c>
    </row>
    <row r="72" spans="1:3" ht="18" customHeight="1" x14ac:dyDescent="0.25">
      <c r="A72" s="46" t="s">
        <v>59</v>
      </c>
      <c r="B72" s="88">
        <v>5996419</v>
      </c>
      <c r="C72" s="88">
        <v>5996696</v>
      </c>
    </row>
    <row r="73" spans="1:3" ht="15" customHeight="1" x14ac:dyDescent="0.25">
      <c r="A73" s="81" t="s">
        <v>60</v>
      </c>
      <c r="B73" s="89">
        <v>39543142</v>
      </c>
      <c r="C73" s="89">
        <v>39544972</v>
      </c>
    </row>
    <row r="74" spans="1:3" ht="18" customHeight="1" x14ac:dyDescent="0.25">
      <c r="A74" s="46" t="s">
        <v>61</v>
      </c>
      <c r="B74" s="88">
        <v>175671199</v>
      </c>
      <c r="C74" s="88">
        <v>175679330</v>
      </c>
    </row>
    <row r="75" spans="1:3" ht="15" customHeight="1" x14ac:dyDescent="0.25">
      <c r="A75" s="81" t="s">
        <v>62</v>
      </c>
      <c r="B75" s="89">
        <v>17280477</v>
      </c>
      <c r="C75" s="89">
        <v>17281277</v>
      </c>
    </row>
    <row r="76" spans="1:3" ht="18" customHeight="1" x14ac:dyDescent="0.25">
      <c r="A76" s="46" t="s">
        <v>63</v>
      </c>
      <c r="B76" s="88">
        <v>29220752</v>
      </c>
      <c r="C76" s="88">
        <v>29222104</v>
      </c>
    </row>
    <row r="77" spans="1:3" ht="15" customHeight="1" x14ac:dyDescent="0.25">
      <c r="A77" s="81" t="s">
        <v>64</v>
      </c>
      <c r="B77" s="89">
        <v>49110528</v>
      </c>
      <c r="C77" s="89">
        <v>49112802</v>
      </c>
    </row>
    <row r="78" spans="1:3" ht="18" customHeight="1" x14ac:dyDescent="0.25">
      <c r="A78" s="46" t="s">
        <v>65</v>
      </c>
      <c r="B78" s="88">
        <v>25094018</v>
      </c>
      <c r="C78" s="88">
        <v>25095180</v>
      </c>
    </row>
    <row r="79" spans="1:3" ht="15" customHeight="1" x14ac:dyDescent="0.25">
      <c r="A79" s="81" t="s">
        <v>66</v>
      </c>
      <c r="B79" s="89">
        <v>10195248</v>
      </c>
      <c r="C79" s="89">
        <v>10195720</v>
      </c>
    </row>
    <row r="80" spans="1:3" ht="18" customHeight="1" x14ac:dyDescent="0.25">
      <c r="A80" s="46" t="s">
        <v>67</v>
      </c>
      <c r="B80" s="88">
        <v>9544294</v>
      </c>
      <c r="C80" s="88">
        <v>9544736</v>
      </c>
    </row>
    <row r="81" spans="1:3" ht="15" customHeight="1" x14ac:dyDescent="0.25">
      <c r="A81" s="81" t="s">
        <v>68</v>
      </c>
      <c r="B81" s="89">
        <v>8687141</v>
      </c>
      <c r="C81" s="89">
        <v>8687543</v>
      </c>
    </row>
    <row r="82" spans="1:3" ht="18" customHeight="1" x14ac:dyDescent="0.25">
      <c r="A82" s="46" t="s">
        <v>69</v>
      </c>
      <c r="B82" s="88">
        <v>38185334</v>
      </c>
      <c r="C82" s="88">
        <v>38187101</v>
      </c>
    </row>
    <row r="83" spans="1:3" ht="15" customHeight="1" x14ac:dyDescent="0.25">
      <c r="A83" s="81" t="s">
        <v>70</v>
      </c>
      <c r="B83" s="89">
        <v>19161512</v>
      </c>
      <c r="C83" s="89">
        <v>19162399</v>
      </c>
    </row>
    <row r="84" spans="1:3" ht="18" customHeight="1" x14ac:dyDescent="0.25">
      <c r="A84" s="46" t="s">
        <v>71</v>
      </c>
      <c r="B84" s="88">
        <v>22221082</v>
      </c>
      <c r="C84" s="88">
        <v>22222110</v>
      </c>
    </row>
    <row r="85" spans="1:3" ht="15" customHeight="1" x14ac:dyDescent="0.25">
      <c r="A85" s="81" t="s">
        <v>72</v>
      </c>
      <c r="B85" s="89">
        <v>29875436</v>
      </c>
      <c r="C85" s="89">
        <v>29876819</v>
      </c>
    </row>
    <row r="86" spans="1:3" ht="18" customHeight="1" x14ac:dyDescent="0.25">
      <c r="A86" s="46" t="s">
        <v>73</v>
      </c>
      <c r="B86" s="88">
        <v>41912824</v>
      </c>
      <c r="C86" s="88">
        <v>41914764</v>
      </c>
    </row>
    <row r="87" spans="1:3" ht="15" customHeight="1" x14ac:dyDescent="0.25">
      <c r="A87" s="81" t="s">
        <v>74</v>
      </c>
      <c r="B87" s="89">
        <v>71331733</v>
      </c>
      <c r="C87" s="89">
        <v>71335035</v>
      </c>
    </row>
    <row r="88" spans="1:3" ht="18" customHeight="1" x14ac:dyDescent="0.25">
      <c r="A88" s="46" t="s">
        <v>75</v>
      </c>
      <c r="B88" s="88">
        <v>20153437</v>
      </c>
      <c r="C88" s="88">
        <v>20154369</v>
      </c>
    </row>
    <row r="89" spans="1:3" ht="15" customHeight="1" x14ac:dyDescent="0.25">
      <c r="A89" s="81" t="s">
        <v>76</v>
      </c>
      <c r="B89" s="89">
        <v>8261814</v>
      </c>
      <c r="C89" s="89">
        <v>8262196</v>
      </c>
    </row>
    <row r="90" spans="1:3" ht="18" customHeight="1" x14ac:dyDescent="0.25">
      <c r="A90" s="46" t="s">
        <v>77</v>
      </c>
      <c r="B90" s="88">
        <v>24901289</v>
      </c>
      <c r="C90" s="88">
        <v>24902442</v>
      </c>
    </row>
    <row r="91" spans="1:3" ht="15" customHeight="1" x14ac:dyDescent="0.25">
      <c r="A91" s="81" t="s">
        <v>78</v>
      </c>
      <c r="B91" s="89">
        <v>6291394</v>
      </c>
      <c r="C91" s="89">
        <v>6291685</v>
      </c>
    </row>
    <row r="92" spans="1:3" ht="18" customHeight="1" x14ac:dyDescent="0.25">
      <c r="A92" s="46" t="s">
        <v>79</v>
      </c>
      <c r="B92" s="88">
        <v>63119173</v>
      </c>
      <c r="C92" s="88">
        <v>63122094</v>
      </c>
    </row>
    <row r="93" spans="1:3" ht="15" customHeight="1" x14ac:dyDescent="0.25">
      <c r="A93" s="81" t="s">
        <v>80</v>
      </c>
      <c r="B93" s="89">
        <v>15100761</v>
      </c>
      <c r="C93" s="89">
        <v>15101460</v>
      </c>
    </row>
    <row r="94" spans="1:3" ht="18" customHeight="1" x14ac:dyDescent="0.25">
      <c r="A94" s="46" t="s">
        <v>81</v>
      </c>
      <c r="B94" s="88">
        <v>21104834</v>
      </c>
      <c r="C94" s="88">
        <v>21105811</v>
      </c>
    </row>
    <row r="95" spans="1:3" ht="15" customHeight="1" x14ac:dyDescent="0.25">
      <c r="A95" s="81" t="s">
        <v>82</v>
      </c>
      <c r="B95" s="89">
        <v>8447521</v>
      </c>
      <c r="C95" s="89">
        <v>8447912</v>
      </c>
    </row>
    <row r="96" spans="1:3" ht="18" customHeight="1" x14ac:dyDescent="0.25">
      <c r="A96" s="46" t="s">
        <v>83</v>
      </c>
      <c r="B96" s="88">
        <v>35182752</v>
      </c>
      <c r="C96" s="88">
        <v>35184381</v>
      </c>
    </row>
    <row r="97" spans="1:3" ht="15" customHeight="1" x14ac:dyDescent="0.25">
      <c r="A97" s="81" t="s">
        <v>84</v>
      </c>
      <c r="B97" s="89">
        <v>22313392</v>
      </c>
      <c r="C97" s="89">
        <v>22314425</v>
      </c>
    </row>
    <row r="98" spans="1:3" ht="7.9" customHeight="1" x14ac:dyDescent="0.25">
      <c r="A98" s="70"/>
      <c r="B98" s="92"/>
      <c r="C98" s="92"/>
    </row>
    <row r="99" spans="1:3" hidden="1" x14ac:dyDescent="0.25"/>
    <row r="100" spans="1:3" ht="24" hidden="1" customHeight="1" x14ac:dyDescent="0.25"/>
    <row r="101" spans="1:3" ht="16.5" hidden="1" x14ac:dyDescent="0.3">
      <c r="A101" s="137" t="s">
        <v>301</v>
      </c>
      <c r="B101" s="137"/>
      <c r="C101" s="137"/>
    </row>
    <row r="102" spans="1:3" ht="21" hidden="1" customHeight="1" x14ac:dyDescent="0.25">
      <c r="A102" s="138" t="s">
        <v>122</v>
      </c>
      <c r="B102" s="138"/>
      <c r="C102" s="138"/>
    </row>
    <row r="103" spans="1:3" ht="13.5" hidden="1" customHeight="1" x14ac:dyDescent="0.25">
      <c r="A103" s="138" t="str">
        <f>+A4</f>
        <v>POR EL PERÍODO DEL 1o. DE ENERO AL 30 DE SEPTIEMBRE DEL AÑO 2025.</v>
      </c>
      <c r="B103" s="138"/>
      <c r="C103" s="138"/>
    </row>
    <row r="104" spans="1:3" hidden="1" x14ac:dyDescent="0.25">
      <c r="A104" s="134" t="s">
        <v>144</v>
      </c>
      <c r="B104" s="134"/>
      <c r="C104" s="134"/>
    </row>
    <row r="105" spans="1:3" ht="4.1500000000000004" hidden="1" customHeight="1" x14ac:dyDescent="0.25">
      <c r="A105" s="60"/>
      <c r="B105" s="61"/>
      <c r="C105" s="61"/>
    </row>
    <row r="106" spans="1:3" ht="16.5" hidden="1" customHeight="1" x14ac:dyDescent="0.25">
      <c r="A106" s="103"/>
      <c r="B106" s="62" t="s">
        <v>302</v>
      </c>
      <c r="C106" s="63" t="s">
        <v>302</v>
      </c>
    </row>
    <row r="107" spans="1:3" ht="15" hidden="1" customHeight="1" x14ac:dyDescent="0.25">
      <c r="A107" s="104" t="s">
        <v>123</v>
      </c>
      <c r="B107" s="64" t="s">
        <v>282</v>
      </c>
      <c r="C107" s="65" t="s">
        <v>124</v>
      </c>
    </row>
    <row r="108" spans="1:3" hidden="1" x14ac:dyDescent="0.25">
      <c r="A108" s="6"/>
      <c r="B108" s="6"/>
      <c r="C108" s="6"/>
    </row>
    <row r="109" spans="1:3" ht="18" customHeight="1" x14ac:dyDescent="0.25">
      <c r="A109" s="46" t="s">
        <v>85</v>
      </c>
      <c r="B109" s="88">
        <v>22518007</v>
      </c>
      <c r="C109" s="88">
        <v>22519049</v>
      </c>
    </row>
    <row r="110" spans="1:3" ht="15" customHeight="1" x14ac:dyDescent="0.25">
      <c r="A110" s="81" t="s">
        <v>86</v>
      </c>
      <c r="B110" s="89">
        <v>11974995</v>
      </c>
      <c r="C110" s="89">
        <v>11975549</v>
      </c>
    </row>
    <row r="111" spans="1:3" ht="18" customHeight="1" x14ac:dyDescent="0.25">
      <c r="A111" s="46" t="s">
        <v>87</v>
      </c>
      <c r="B111" s="88">
        <v>44866125</v>
      </c>
      <c r="C111" s="88">
        <v>44868202</v>
      </c>
    </row>
    <row r="112" spans="1:3" ht="15" customHeight="1" x14ac:dyDescent="0.25">
      <c r="A112" s="81" t="s">
        <v>88</v>
      </c>
      <c r="B112" s="89">
        <v>23876864</v>
      </c>
      <c r="C112" s="89">
        <v>23877969</v>
      </c>
    </row>
    <row r="113" spans="1:3" ht="18" customHeight="1" x14ac:dyDescent="0.25">
      <c r="A113" s="46" t="s">
        <v>89</v>
      </c>
      <c r="B113" s="88">
        <v>19582345</v>
      </c>
      <c r="C113" s="88">
        <v>19583252</v>
      </c>
    </row>
    <row r="114" spans="1:3" ht="15" customHeight="1" x14ac:dyDescent="0.25">
      <c r="A114" s="81" t="s">
        <v>90</v>
      </c>
      <c r="B114" s="89">
        <v>41572405</v>
      </c>
      <c r="C114" s="89">
        <v>41574329</v>
      </c>
    </row>
    <row r="115" spans="1:3" ht="18" customHeight="1" x14ac:dyDescent="0.25">
      <c r="A115" s="46" t="s">
        <v>91</v>
      </c>
      <c r="B115" s="88">
        <v>21069132</v>
      </c>
      <c r="C115" s="88">
        <v>21070108</v>
      </c>
    </row>
    <row r="116" spans="1:3" ht="15" customHeight="1" x14ac:dyDescent="0.25">
      <c r="A116" s="81" t="s">
        <v>92</v>
      </c>
      <c r="B116" s="89">
        <v>31546493</v>
      </c>
      <c r="C116" s="89">
        <v>31547953</v>
      </c>
    </row>
    <row r="117" spans="1:3" ht="18" customHeight="1" x14ac:dyDescent="0.25">
      <c r="A117" s="46" t="s">
        <v>93</v>
      </c>
      <c r="B117" s="88">
        <v>18094387</v>
      </c>
      <c r="C117" s="88">
        <v>18095225</v>
      </c>
    </row>
    <row r="118" spans="1:3" ht="15" customHeight="1" x14ac:dyDescent="0.25">
      <c r="A118" s="81" t="s">
        <v>94</v>
      </c>
      <c r="B118" s="89">
        <v>10395784</v>
      </c>
      <c r="C118" s="89">
        <v>10396265</v>
      </c>
    </row>
    <row r="119" spans="1:3" ht="18" customHeight="1" x14ac:dyDescent="0.25">
      <c r="A119" s="46" t="s">
        <v>95</v>
      </c>
      <c r="B119" s="88">
        <v>6845618</v>
      </c>
      <c r="C119" s="88">
        <v>6845934</v>
      </c>
    </row>
    <row r="120" spans="1:3" ht="15" customHeight="1" x14ac:dyDescent="0.25">
      <c r="A120" s="81" t="s">
        <v>96</v>
      </c>
      <c r="B120" s="89">
        <v>23023074</v>
      </c>
      <c r="C120" s="89">
        <v>23024140</v>
      </c>
    </row>
    <row r="121" spans="1:3" ht="18" customHeight="1" x14ac:dyDescent="0.25">
      <c r="A121" s="46" t="s">
        <v>97</v>
      </c>
      <c r="B121" s="88">
        <v>12224145</v>
      </c>
      <c r="C121" s="88">
        <v>12224711</v>
      </c>
    </row>
    <row r="122" spans="1:3" ht="15" customHeight="1" x14ac:dyDescent="0.25">
      <c r="A122" s="81" t="s">
        <v>98</v>
      </c>
      <c r="B122" s="89">
        <v>13812178</v>
      </c>
      <c r="C122" s="89">
        <v>13812818</v>
      </c>
    </row>
    <row r="123" spans="1:3" ht="18" customHeight="1" x14ac:dyDescent="0.25">
      <c r="A123" s="46" t="s">
        <v>99</v>
      </c>
      <c r="B123" s="88">
        <v>8480136</v>
      </c>
      <c r="C123" s="88">
        <v>8480529</v>
      </c>
    </row>
    <row r="124" spans="1:3" ht="15" customHeight="1" x14ac:dyDescent="0.25">
      <c r="A124" s="81" t="s">
        <v>100</v>
      </c>
      <c r="B124" s="89">
        <v>30252484</v>
      </c>
      <c r="C124" s="89">
        <v>30253884</v>
      </c>
    </row>
    <row r="125" spans="1:3" ht="18" customHeight="1" x14ac:dyDescent="0.25">
      <c r="A125" s="46" t="s">
        <v>101</v>
      </c>
      <c r="B125" s="88">
        <v>26403676</v>
      </c>
      <c r="C125" s="88">
        <v>26404898</v>
      </c>
    </row>
    <row r="126" spans="1:3" ht="15" customHeight="1" x14ac:dyDescent="0.25">
      <c r="A126" s="81" t="s">
        <v>102</v>
      </c>
      <c r="B126" s="89">
        <v>10721278</v>
      </c>
      <c r="C126" s="89">
        <v>10721774</v>
      </c>
    </row>
    <row r="127" spans="1:3" ht="18" customHeight="1" x14ac:dyDescent="0.25">
      <c r="A127" s="46" t="s">
        <v>103</v>
      </c>
      <c r="B127" s="88">
        <v>6405853</v>
      </c>
      <c r="C127" s="88">
        <v>6406150</v>
      </c>
    </row>
    <row r="128" spans="1:3" ht="15" customHeight="1" x14ac:dyDescent="0.25">
      <c r="A128" s="81" t="s">
        <v>104</v>
      </c>
      <c r="B128" s="89">
        <v>13885972</v>
      </c>
      <c r="C128" s="89">
        <v>13886615</v>
      </c>
    </row>
    <row r="129" spans="1:3" ht="18" customHeight="1" x14ac:dyDescent="0.25">
      <c r="A129" s="46" t="s">
        <v>105</v>
      </c>
      <c r="B129" s="88">
        <v>55003100</v>
      </c>
      <c r="C129" s="88">
        <v>55005646</v>
      </c>
    </row>
    <row r="130" spans="1:3" ht="15" customHeight="1" x14ac:dyDescent="0.25">
      <c r="A130" s="81" t="s">
        <v>106</v>
      </c>
      <c r="B130" s="89">
        <v>22639966</v>
      </c>
      <c r="C130" s="89">
        <v>22641014</v>
      </c>
    </row>
    <row r="131" spans="1:3" ht="18" customHeight="1" x14ac:dyDescent="0.25">
      <c r="A131" s="46" t="s">
        <v>107</v>
      </c>
      <c r="B131" s="88">
        <v>28982434</v>
      </c>
      <c r="C131" s="88">
        <v>28983775</v>
      </c>
    </row>
    <row r="132" spans="1:3" ht="15" customHeight="1" x14ac:dyDescent="0.25">
      <c r="A132" s="81" t="s">
        <v>108</v>
      </c>
      <c r="B132" s="89">
        <v>16291070</v>
      </c>
      <c r="C132" s="89">
        <v>16291824</v>
      </c>
    </row>
    <row r="133" spans="1:3" ht="18" customHeight="1" x14ac:dyDescent="0.25">
      <c r="A133" s="46" t="s">
        <v>109</v>
      </c>
      <c r="B133" s="88">
        <v>25868896</v>
      </c>
      <c r="C133" s="88">
        <v>25870093</v>
      </c>
    </row>
    <row r="134" spans="1:3" ht="15" customHeight="1" x14ac:dyDescent="0.25">
      <c r="A134" s="81" t="s">
        <v>110</v>
      </c>
      <c r="B134" s="89">
        <v>129406614</v>
      </c>
      <c r="C134" s="89">
        <v>129412603</v>
      </c>
    </row>
    <row r="135" spans="1:3" ht="18" customHeight="1" x14ac:dyDescent="0.25">
      <c r="A135" s="46" t="s">
        <v>111</v>
      </c>
      <c r="B135" s="88">
        <v>14796563</v>
      </c>
      <c r="C135" s="88">
        <v>14797248</v>
      </c>
    </row>
    <row r="136" spans="1:3" ht="15" customHeight="1" x14ac:dyDescent="0.25">
      <c r="A136" s="81" t="s">
        <v>112</v>
      </c>
      <c r="B136" s="89">
        <v>10648606</v>
      </c>
      <c r="C136" s="89">
        <v>10649099</v>
      </c>
    </row>
    <row r="137" spans="1:3" ht="18" customHeight="1" x14ac:dyDescent="0.25">
      <c r="A137" s="46" t="s">
        <v>113</v>
      </c>
      <c r="B137" s="88">
        <v>9063701</v>
      </c>
      <c r="C137" s="88">
        <v>9064121</v>
      </c>
    </row>
    <row r="138" spans="1:3" ht="15" customHeight="1" x14ac:dyDescent="0.25">
      <c r="A138" s="81" t="s">
        <v>114</v>
      </c>
      <c r="B138" s="89">
        <v>16571711</v>
      </c>
      <c r="C138" s="89">
        <v>16572478</v>
      </c>
    </row>
    <row r="139" spans="1:3" ht="18" customHeight="1" x14ac:dyDescent="0.25">
      <c r="A139" s="46" t="s">
        <v>115</v>
      </c>
      <c r="B139" s="88">
        <v>37085881</v>
      </c>
      <c r="C139" s="88">
        <v>37087597</v>
      </c>
    </row>
    <row r="140" spans="1:3" ht="15" customHeight="1" x14ac:dyDescent="0.25">
      <c r="A140" s="81" t="s">
        <v>116</v>
      </c>
      <c r="B140" s="89">
        <v>61427925</v>
      </c>
      <c r="C140" s="89">
        <v>61430768</v>
      </c>
    </row>
    <row r="141" spans="1:3" ht="18" customHeight="1" x14ac:dyDescent="0.25">
      <c r="A141" s="46" t="s">
        <v>117</v>
      </c>
      <c r="B141" s="88">
        <v>8353352</v>
      </c>
      <c r="C141" s="88">
        <v>8353739</v>
      </c>
    </row>
    <row r="142" spans="1:3" ht="15" customHeight="1" x14ac:dyDescent="0.25">
      <c r="A142" s="81" t="s">
        <v>118</v>
      </c>
      <c r="B142" s="89">
        <v>33837132</v>
      </c>
      <c r="C142" s="89">
        <v>33838698</v>
      </c>
    </row>
    <row r="143" spans="1:3" ht="18" customHeight="1" x14ac:dyDescent="0.25">
      <c r="A143" s="46" t="s">
        <v>119</v>
      </c>
      <c r="B143" s="88">
        <v>18817550</v>
      </c>
      <c r="C143" s="88">
        <v>18818421</v>
      </c>
    </row>
    <row r="144" spans="1:3" ht="15" customHeight="1" x14ac:dyDescent="0.25">
      <c r="A144" s="81" t="s">
        <v>120</v>
      </c>
      <c r="B144" s="89">
        <v>126588499</v>
      </c>
      <c r="C144" s="89">
        <v>126594358</v>
      </c>
    </row>
    <row r="145" spans="1:4" ht="18" customHeight="1" x14ac:dyDescent="0.25">
      <c r="A145" s="46" t="s">
        <v>53</v>
      </c>
      <c r="B145" s="88">
        <v>20644950</v>
      </c>
      <c r="C145" s="88">
        <v>20645906</v>
      </c>
    </row>
    <row r="146" spans="1:4" ht="18.75" customHeight="1" x14ac:dyDescent="0.25">
      <c r="A146" s="68" t="s">
        <v>121</v>
      </c>
      <c r="B146" s="69">
        <f>SUM(B10:B145)</f>
        <v>2976936012</v>
      </c>
      <c r="C146" s="69">
        <f>SUM(C10:C145)</f>
        <v>2977073804</v>
      </c>
      <c r="D146" s="107"/>
    </row>
    <row r="147" spans="1:4" ht="6.75" customHeight="1" x14ac:dyDescent="0.25">
      <c r="A147" s="70"/>
      <c r="B147" s="92"/>
      <c r="C147" s="93"/>
      <c r="D147" s="108"/>
    </row>
  </sheetData>
  <mergeCells count="12">
    <mergeCell ref="A104:C104"/>
    <mergeCell ref="A54:C54"/>
    <mergeCell ref="A55:C55"/>
    <mergeCell ref="A101:C101"/>
    <mergeCell ref="A102:C102"/>
    <mergeCell ref="A103:C103"/>
    <mergeCell ref="A52:C52"/>
    <mergeCell ref="A53:C53"/>
    <mergeCell ref="A2:C2"/>
    <mergeCell ref="A3:C3"/>
    <mergeCell ref="A4:C4"/>
    <mergeCell ref="A5:C5"/>
  </mergeCells>
  <phoneticPr fontId="2" type="noConversion"/>
  <pageMargins left="0.19685039370078741" right="0.19685039370078741" top="0.15748031496062992" bottom="0.15748031496062992" header="0" footer="0"/>
  <pageSetup paperSize="9" scale="41" orientation="portrait" r:id="rId1"/>
  <headerFooter alignWithMargins="0"/>
  <rowBreaks count="2" manualBreakCount="2">
    <brk id="51" max="4" man="1"/>
    <brk id="100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C163"/>
  <sheetViews>
    <sheetView showGridLines="0" topLeftCell="A134" zoomScaleNormal="100" workbookViewId="0">
      <selection activeCell="A101" sqref="A101:XFD111"/>
    </sheetView>
  </sheetViews>
  <sheetFormatPr baseColWidth="10" defaultColWidth="8.42578125" defaultRowHeight="13.5" x14ac:dyDescent="0.25"/>
  <cols>
    <col min="1" max="1" width="41.7109375" style="72" customWidth="1"/>
    <col min="2" max="3" width="22.7109375" style="3" customWidth="1"/>
    <col min="4" max="4" width="26.5703125" style="3" customWidth="1"/>
    <col min="5" max="5" width="20.5703125" style="3" customWidth="1"/>
    <col min="6" max="16384" width="8.42578125" style="3"/>
  </cols>
  <sheetData>
    <row r="1" spans="1:3" ht="12" customHeight="1" x14ac:dyDescent="0.25">
      <c r="A1" s="59"/>
      <c r="B1" s="2"/>
    </row>
    <row r="2" spans="1:3" ht="13.5" customHeight="1" x14ac:dyDescent="0.3">
      <c r="A2" s="137" t="s">
        <v>301</v>
      </c>
      <c r="B2" s="137"/>
      <c r="C2" s="137"/>
    </row>
    <row r="3" spans="1:3" ht="21" customHeight="1" x14ac:dyDescent="0.25">
      <c r="A3" s="142" t="s">
        <v>125</v>
      </c>
      <c r="B3" s="142"/>
      <c r="C3" s="142"/>
    </row>
    <row r="4" spans="1:3" ht="17.25" customHeight="1" x14ac:dyDescent="0.25">
      <c r="A4" s="142" t="s">
        <v>126</v>
      </c>
      <c r="B4" s="142"/>
      <c r="C4" s="142"/>
    </row>
    <row r="5" spans="1:3" ht="16.899999999999999" customHeight="1" x14ac:dyDescent="0.25">
      <c r="A5" s="138" t="s">
        <v>355</v>
      </c>
      <c r="B5" s="138"/>
      <c r="C5" s="138"/>
    </row>
    <row r="6" spans="1:3" ht="13.9" customHeight="1" x14ac:dyDescent="0.25">
      <c r="A6" s="139" t="s">
        <v>144</v>
      </c>
      <c r="B6" s="139"/>
      <c r="C6" s="139"/>
    </row>
    <row r="7" spans="1:3" ht="4.9000000000000004" customHeight="1" x14ac:dyDescent="0.25">
      <c r="A7" s="60"/>
      <c r="B7" s="61"/>
    </row>
    <row r="8" spans="1:3" ht="16.5" customHeight="1" x14ac:dyDescent="0.25">
      <c r="A8" s="140" t="s">
        <v>123</v>
      </c>
      <c r="B8" s="42" t="s">
        <v>302</v>
      </c>
      <c r="C8" s="43" t="s">
        <v>302</v>
      </c>
    </row>
    <row r="9" spans="1:3" ht="18.75" customHeight="1" x14ac:dyDescent="0.25">
      <c r="A9" s="141"/>
      <c r="B9" s="44" t="s">
        <v>282</v>
      </c>
      <c r="C9" s="45" t="s">
        <v>124</v>
      </c>
    </row>
    <row r="10" spans="1:3" ht="9" hidden="1" customHeight="1" x14ac:dyDescent="0.25">
      <c r="A10" s="6"/>
      <c r="B10" s="6"/>
      <c r="C10" s="6"/>
    </row>
    <row r="11" spans="1:3" ht="18" customHeight="1" x14ac:dyDescent="0.25">
      <c r="A11" s="46" t="s">
        <v>8</v>
      </c>
      <c r="B11" s="88">
        <v>7453104</v>
      </c>
      <c r="C11" s="88">
        <v>7453809</v>
      </c>
    </row>
    <row r="12" spans="1:3" ht="15" customHeight="1" x14ac:dyDescent="0.25">
      <c r="A12" s="81" t="s">
        <v>9</v>
      </c>
      <c r="B12" s="89">
        <v>9730384</v>
      </c>
      <c r="C12" s="89">
        <v>9731304</v>
      </c>
    </row>
    <row r="13" spans="1:3" ht="18" customHeight="1" x14ac:dyDescent="0.25">
      <c r="A13" s="46" t="s">
        <v>10</v>
      </c>
      <c r="B13" s="88">
        <v>15168696</v>
      </c>
      <c r="C13" s="88">
        <v>15170131</v>
      </c>
    </row>
    <row r="14" spans="1:3" ht="15" customHeight="1" x14ac:dyDescent="0.25">
      <c r="A14" s="81" t="s">
        <v>11</v>
      </c>
      <c r="B14" s="89">
        <v>9855032</v>
      </c>
      <c r="C14" s="89">
        <v>9855964</v>
      </c>
    </row>
    <row r="15" spans="1:3" ht="18" customHeight="1" x14ac:dyDescent="0.25">
      <c r="A15" s="46" t="s">
        <v>12</v>
      </c>
      <c r="B15" s="88">
        <v>7183368</v>
      </c>
      <c r="C15" s="88">
        <v>7184047</v>
      </c>
    </row>
    <row r="16" spans="1:3" ht="15" customHeight="1" x14ac:dyDescent="0.25">
      <c r="A16" s="81" t="s">
        <v>13</v>
      </c>
      <c r="B16" s="89">
        <v>83224016</v>
      </c>
      <c r="C16" s="89">
        <v>83231887</v>
      </c>
    </row>
    <row r="17" spans="1:3" ht="18" customHeight="1" x14ac:dyDescent="0.25">
      <c r="A17" s="46" t="s">
        <v>14</v>
      </c>
      <c r="B17" s="88">
        <v>2327408</v>
      </c>
      <c r="C17" s="88">
        <v>2327628</v>
      </c>
    </row>
    <row r="18" spans="1:3" ht="15" customHeight="1" x14ac:dyDescent="0.25">
      <c r="A18" s="81" t="s">
        <v>15</v>
      </c>
      <c r="B18" s="89">
        <v>16274024</v>
      </c>
      <c r="C18" s="89">
        <v>16275563</v>
      </c>
    </row>
    <row r="19" spans="1:3" ht="18" customHeight="1" x14ac:dyDescent="0.25">
      <c r="A19" s="46" t="s">
        <v>16</v>
      </c>
      <c r="B19" s="88">
        <v>23919048</v>
      </c>
      <c r="C19" s="88">
        <v>23921311</v>
      </c>
    </row>
    <row r="20" spans="1:3" ht="15" customHeight="1" x14ac:dyDescent="0.25">
      <c r="A20" s="81" t="s">
        <v>17</v>
      </c>
      <c r="B20" s="89">
        <v>13409120</v>
      </c>
      <c r="C20" s="89">
        <v>13410388</v>
      </c>
    </row>
    <row r="21" spans="1:3" ht="18" customHeight="1" x14ac:dyDescent="0.25">
      <c r="A21" s="46" t="s">
        <v>18</v>
      </c>
      <c r="B21" s="88">
        <v>7703720</v>
      </c>
      <c r="C21" s="88">
        <v>7704449</v>
      </c>
    </row>
    <row r="22" spans="1:3" ht="15" customHeight="1" x14ac:dyDescent="0.25">
      <c r="A22" s="81" t="s">
        <v>19</v>
      </c>
      <c r="B22" s="89">
        <v>30032688</v>
      </c>
      <c r="C22" s="89">
        <v>30035528</v>
      </c>
    </row>
    <row r="23" spans="1:3" ht="18" customHeight="1" x14ac:dyDescent="0.25">
      <c r="A23" s="46" t="s">
        <v>20</v>
      </c>
      <c r="B23" s="88">
        <v>6051648</v>
      </c>
      <c r="C23" s="88">
        <v>6052220</v>
      </c>
    </row>
    <row r="24" spans="1:3" ht="15" customHeight="1" x14ac:dyDescent="0.25">
      <c r="A24" s="81" t="s">
        <v>21</v>
      </c>
      <c r="B24" s="89">
        <v>11226152</v>
      </c>
      <c r="C24" s="89">
        <v>11227214</v>
      </c>
    </row>
    <row r="25" spans="1:3" ht="18" customHeight="1" x14ac:dyDescent="0.25">
      <c r="A25" s="46" t="s">
        <v>22</v>
      </c>
      <c r="B25" s="88">
        <v>12948128</v>
      </c>
      <c r="C25" s="88">
        <v>12949353</v>
      </c>
    </row>
    <row r="26" spans="1:3" ht="15" customHeight="1" x14ac:dyDescent="0.25">
      <c r="A26" s="81" t="s">
        <v>23</v>
      </c>
      <c r="B26" s="89">
        <v>13826592</v>
      </c>
      <c r="C26" s="89">
        <v>13827900</v>
      </c>
    </row>
    <row r="27" spans="1:3" ht="18" customHeight="1" x14ac:dyDescent="0.25">
      <c r="A27" s="46" t="s">
        <v>24</v>
      </c>
      <c r="B27" s="88">
        <v>23128960</v>
      </c>
      <c r="C27" s="88">
        <v>23131148</v>
      </c>
    </row>
    <row r="28" spans="1:3" ht="15" customHeight="1" x14ac:dyDescent="0.25">
      <c r="A28" s="81" t="s">
        <v>25</v>
      </c>
      <c r="B28" s="89">
        <v>6254776</v>
      </c>
      <c r="C28" s="89">
        <v>6255367</v>
      </c>
    </row>
    <row r="29" spans="1:3" ht="18" customHeight="1" x14ac:dyDescent="0.25">
      <c r="A29" s="46" t="s">
        <v>26</v>
      </c>
      <c r="B29" s="88">
        <v>13320752</v>
      </c>
      <c r="C29" s="88">
        <v>13322012</v>
      </c>
    </row>
    <row r="30" spans="1:3" ht="15" customHeight="1" x14ac:dyDescent="0.25">
      <c r="A30" s="81" t="s">
        <v>27</v>
      </c>
      <c r="B30" s="89">
        <v>19725896</v>
      </c>
      <c r="C30" s="89">
        <v>19727762</v>
      </c>
    </row>
    <row r="31" spans="1:3" ht="18" customHeight="1" x14ac:dyDescent="0.25">
      <c r="A31" s="46" t="s">
        <v>28</v>
      </c>
      <c r="B31" s="88">
        <v>8929080</v>
      </c>
      <c r="C31" s="88">
        <v>8929924</v>
      </c>
    </row>
    <row r="32" spans="1:3" ht="15" customHeight="1" x14ac:dyDescent="0.25">
      <c r="A32" s="81" t="s">
        <v>29</v>
      </c>
      <c r="B32" s="89">
        <v>16578720</v>
      </c>
      <c r="C32" s="89">
        <v>16580288</v>
      </c>
    </row>
    <row r="33" spans="1:3" ht="18" customHeight="1" x14ac:dyDescent="0.25">
      <c r="A33" s="46" t="s">
        <v>30</v>
      </c>
      <c r="B33" s="88">
        <v>6870096</v>
      </c>
      <c r="C33" s="88">
        <v>6870746</v>
      </c>
    </row>
    <row r="34" spans="1:3" ht="15" customHeight="1" x14ac:dyDescent="0.25">
      <c r="A34" s="81" t="s">
        <v>31</v>
      </c>
      <c r="B34" s="89">
        <v>13576640</v>
      </c>
      <c r="C34" s="89">
        <v>13577924</v>
      </c>
    </row>
    <row r="35" spans="1:3" ht="18" customHeight="1" x14ac:dyDescent="0.25">
      <c r="A35" s="46" t="s">
        <v>32</v>
      </c>
      <c r="B35" s="88">
        <v>26749656</v>
      </c>
      <c r="C35" s="88">
        <v>26752186</v>
      </c>
    </row>
    <row r="36" spans="1:3" ht="15" customHeight="1" x14ac:dyDescent="0.25">
      <c r="A36" s="81" t="s">
        <v>33</v>
      </c>
      <c r="B36" s="89">
        <v>3147832</v>
      </c>
      <c r="C36" s="89">
        <v>3148130</v>
      </c>
    </row>
    <row r="37" spans="1:3" ht="18" customHeight="1" x14ac:dyDescent="0.25">
      <c r="A37" s="46" t="s">
        <v>34</v>
      </c>
      <c r="B37" s="88">
        <v>3260608</v>
      </c>
      <c r="C37" s="88">
        <v>3260916</v>
      </c>
    </row>
    <row r="38" spans="1:3" ht="15" customHeight="1" x14ac:dyDescent="0.25">
      <c r="A38" s="81" t="s">
        <v>35</v>
      </c>
      <c r="B38" s="89">
        <v>3451208</v>
      </c>
      <c r="C38" s="89">
        <v>3451534</v>
      </c>
    </row>
    <row r="39" spans="1:3" ht="18" customHeight="1" x14ac:dyDescent="0.25">
      <c r="A39" s="46" t="s">
        <v>36</v>
      </c>
      <c r="B39" s="88">
        <v>8139656</v>
      </c>
      <c r="C39" s="88">
        <v>8140426</v>
      </c>
    </row>
    <row r="40" spans="1:3" ht="15" customHeight="1" x14ac:dyDescent="0.25">
      <c r="A40" s="81" t="s">
        <v>37</v>
      </c>
      <c r="B40" s="89">
        <v>7815176</v>
      </c>
      <c r="C40" s="89">
        <v>7815916</v>
      </c>
    </row>
    <row r="41" spans="1:3" ht="18" customHeight="1" x14ac:dyDescent="0.25">
      <c r="A41" s="46" t="s">
        <v>38</v>
      </c>
      <c r="B41" s="88">
        <v>10626000</v>
      </c>
      <c r="C41" s="88">
        <v>10627005</v>
      </c>
    </row>
    <row r="42" spans="1:3" ht="15" customHeight="1" x14ac:dyDescent="0.25">
      <c r="A42" s="81" t="s">
        <v>39</v>
      </c>
      <c r="B42" s="89">
        <v>10364176</v>
      </c>
      <c r="C42" s="89">
        <v>10365157</v>
      </c>
    </row>
    <row r="43" spans="1:3" ht="18" customHeight="1" x14ac:dyDescent="0.25">
      <c r="A43" s="46" t="s">
        <v>40</v>
      </c>
      <c r="B43" s="88">
        <v>14157008</v>
      </c>
      <c r="C43" s="88">
        <v>14158347</v>
      </c>
    </row>
    <row r="44" spans="1:3" ht="15" customHeight="1" x14ac:dyDescent="0.25">
      <c r="A44" s="81" t="s">
        <v>41</v>
      </c>
      <c r="B44" s="89">
        <v>82908112</v>
      </c>
      <c r="C44" s="89">
        <v>82915954</v>
      </c>
    </row>
    <row r="45" spans="1:3" ht="18" customHeight="1" x14ac:dyDescent="0.25">
      <c r="A45" s="46" t="s">
        <v>42</v>
      </c>
      <c r="B45" s="88">
        <v>20198760</v>
      </c>
      <c r="C45" s="88">
        <v>20200671</v>
      </c>
    </row>
    <row r="46" spans="1:3" ht="15" customHeight="1" x14ac:dyDescent="0.25">
      <c r="A46" s="81" t="s">
        <v>43</v>
      </c>
      <c r="B46" s="89">
        <v>7679312</v>
      </c>
      <c r="C46" s="89">
        <v>7680038</v>
      </c>
    </row>
    <row r="47" spans="1:3" ht="18" customHeight="1" x14ac:dyDescent="0.25">
      <c r="A47" s="46" t="s">
        <v>44</v>
      </c>
      <c r="B47" s="88">
        <v>5239792</v>
      </c>
      <c r="C47" s="88">
        <v>5240288</v>
      </c>
    </row>
    <row r="48" spans="1:3" ht="15" customHeight="1" x14ac:dyDescent="0.25">
      <c r="A48" s="81" t="s">
        <v>45</v>
      </c>
      <c r="B48" s="89">
        <v>27681544</v>
      </c>
      <c r="C48" s="89">
        <v>27684162</v>
      </c>
    </row>
    <row r="49" spans="1:3" ht="5.45" customHeight="1" x14ac:dyDescent="0.25">
      <c r="A49" s="70"/>
      <c r="B49" s="92"/>
      <c r="C49" s="92"/>
    </row>
    <row r="50" spans="1:3" hidden="1" x14ac:dyDescent="0.25"/>
    <row r="51" spans="1:3" hidden="1" x14ac:dyDescent="0.25"/>
    <row r="52" spans="1:3" hidden="1" x14ac:dyDescent="0.25"/>
    <row r="53" spans="1:3" ht="16.5" hidden="1" x14ac:dyDescent="0.3">
      <c r="A53" s="137" t="s">
        <v>301</v>
      </c>
      <c r="B53" s="137"/>
      <c r="C53" s="137"/>
    </row>
    <row r="54" spans="1:3" s="102" customFormat="1" ht="16.149999999999999" hidden="1" customHeight="1" x14ac:dyDescent="0.2">
      <c r="A54" s="138" t="s">
        <v>125</v>
      </c>
      <c r="B54" s="138"/>
      <c r="C54" s="138"/>
    </row>
    <row r="55" spans="1:3" ht="15" hidden="1" customHeight="1" x14ac:dyDescent="0.25">
      <c r="A55" s="138" t="s">
        <v>126</v>
      </c>
      <c r="B55" s="138"/>
      <c r="C55" s="138"/>
    </row>
    <row r="56" spans="1:3" ht="15.6" hidden="1" customHeight="1" x14ac:dyDescent="0.25">
      <c r="A56" s="138" t="str">
        <f>+A5</f>
        <v>POR EL PERÍODO DEL 1o. DE ENERO AL 30 DE SEPTIEMBRE DEL AÑO 2025.</v>
      </c>
      <c r="B56" s="138"/>
      <c r="C56" s="138"/>
    </row>
    <row r="57" spans="1:3" ht="13.9" hidden="1" customHeight="1" x14ac:dyDescent="0.25">
      <c r="A57" s="139" t="s">
        <v>144</v>
      </c>
      <c r="B57" s="139"/>
      <c r="C57" s="139"/>
    </row>
    <row r="58" spans="1:3" ht="5.45" hidden="1" customHeight="1" x14ac:dyDescent="0.25">
      <c r="A58" s="60"/>
      <c r="B58" s="61"/>
    </row>
    <row r="59" spans="1:3" ht="16.5" hidden="1" customHeight="1" x14ac:dyDescent="0.25">
      <c r="A59" s="140" t="s">
        <v>123</v>
      </c>
      <c r="B59" s="42" t="s">
        <v>302</v>
      </c>
      <c r="C59" s="43" t="s">
        <v>302</v>
      </c>
    </row>
    <row r="60" spans="1:3" ht="15" hidden="1" customHeight="1" x14ac:dyDescent="0.25">
      <c r="A60" s="141"/>
      <c r="B60" s="44" t="s">
        <v>282</v>
      </c>
      <c r="C60" s="45" t="s">
        <v>124</v>
      </c>
    </row>
    <row r="61" spans="1:3" hidden="1" x14ac:dyDescent="0.25">
      <c r="A61" s="6"/>
      <c r="B61" s="6"/>
      <c r="C61" s="6"/>
    </row>
    <row r="62" spans="1:3" ht="18" customHeight="1" x14ac:dyDescent="0.25">
      <c r="A62" s="46" t="s">
        <v>46</v>
      </c>
      <c r="B62" s="88">
        <v>5945472</v>
      </c>
      <c r="C62" s="88">
        <v>5946035</v>
      </c>
    </row>
    <row r="63" spans="1:3" ht="15" customHeight="1" x14ac:dyDescent="0.25">
      <c r="A63" s="81" t="s">
        <v>47</v>
      </c>
      <c r="B63" s="89">
        <v>12125064</v>
      </c>
      <c r="C63" s="89">
        <v>12126211</v>
      </c>
    </row>
    <row r="64" spans="1:3" ht="18" customHeight="1" x14ac:dyDescent="0.25">
      <c r="A64" s="46" t="s">
        <v>48</v>
      </c>
      <c r="B64" s="88">
        <v>10580496</v>
      </c>
      <c r="C64" s="88">
        <v>10581497</v>
      </c>
    </row>
    <row r="65" spans="1:3" ht="15" customHeight="1" x14ac:dyDescent="0.25">
      <c r="A65" s="81" t="s">
        <v>49</v>
      </c>
      <c r="B65" s="89">
        <v>9432288</v>
      </c>
      <c r="C65" s="89">
        <v>9433180</v>
      </c>
    </row>
    <row r="66" spans="1:3" ht="18" customHeight="1" x14ac:dyDescent="0.25">
      <c r="A66" s="46" t="s">
        <v>50</v>
      </c>
      <c r="B66" s="88">
        <v>45361640</v>
      </c>
      <c r="C66" s="88">
        <v>45365930</v>
      </c>
    </row>
    <row r="67" spans="1:3" ht="15" customHeight="1" x14ac:dyDescent="0.25">
      <c r="A67" s="81" t="s">
        <v>51</v>
      </c>
      <c r="B67" s="89">
        <v>8537992</v>
      </c>
      <c r="C67" s="89">
        <v>8538799</v>
      </c>
    </row>
    <row r="68" spans="1:3" ht="18" customHeight="1" x14ac:dyDescent="0.25">
      <c r="A68" s="46" t="s">
        <v>52</v>
      </c>
      <c r="B68" s="88">
        <v>23846504</v>
      </c>
      <c r="C68" s="88">
        <v>23848760</v>
      </c>
    </row>
    <row r="69" spans="1:3" ht="15" customHeight="1" x14ac:dyDescent="0.25">
      <c r="A69" s="81" t="s">
        <v>54</v>
      </c>
      <c r="B69" s="89">
        <v>9850416</v>
      </c>
      <c r="C69" s="89">
        <v>9851348</v>
      </c>
    </row>
    <row r="70" spans="1:3" ht="18" customHeight="1" x14ac:dyDescent="0.25">
      <c r="A70" s="46" t="s">
        <v>55</v>
      </c>
      <c r="B70" s="88">
        <v>13080688</v>
      </c>
      <c r="C70" s="88">
        <v>13081925</v>
      </c>
    </row>
    <row r="71" spans="1:3" ht="15" customHeight="1" x14ac:dyDescent="0.25">
      <c r="A71" s="81" t="s">
        <v>56</v>
      </c>
      <c r="B71" s="89">
        <v>3788872</v>
      </c>
      <c r="C71" s="89">
        <v>3789231</v>
      </c>
    </row>
    <row r="72" spans="1:3" ht="18" customHeight="1" x14ac:dyDescent="0.25">
      <c r="A72" s="46" t="s">
        <v>57</v>
      </c>
      <c r="B72" s="88">
        <v>12587376</v>
      </c>
      <c r="C72" s="88">
        <v>12588566</v>
      </c>
    </row>
    <row r="73" spans="1:3" ht="15" customHeight="1" x14ac:dyDescent="0.25">
      <c r="A73" s="81" t="s">
        <v>58</v>
      </c>
      <c r="B73" s="89">
        <v>58901352</v>
      </c>
      <c r="C73" s="89">
        <v>58906923</v>
      </c>
    </row>
    <row r="74" spans="1:3" ht="18" customHeight="1" x14ac:dyDescent="0.25">
      <c r="A74" s="46" t="s">
        <v>59</v>
      </c>
      <c r="B74" s="88">
        <v>9221904</v>
      </c>
      <c r="C74" s="88">
        <v>9222776</v>
      </c>
    </row>
    <row r="75" spans="1:3" ht="15" customHeight="1" x14ac:dyDescent="0.25">
      <c r="A75" s="81" t="s">
        <v>60</v>
      </c>
      <c r="B75" s="89">
        <v>129265608</v>
      </c>
      <c r="C75" s="89">
        <v>129277835</v>
      </c>
    </row>
    <row r="76" spans="1:3" ht="18" customHeight="1" x14ac:dyDescent="0.25">
      <c r="A76" s="46" t="s">
        <v>61</v>
      </c>
      <c r="B76" s="88">
        <v>559957528</v>
      </c>
      <c r="C76" s="88">
        <v>560010491</v>
      </c>
    </row>
    <row r="77" spans="1:3" ht="15" customHeight="1" x14ac:dyDescent="0.25">
      <c r="A77" s="81" t="s">
        <v>62</v>
      </c>
      <c r="B77" s="89">
        <v>5264856</v>
      </c>
      <c r="C77" s="89">
        <v>5265354</v>
      </c>
    </row>
    <row r="78" spans="1:3" ht="18" customHeight="1" x14ac:dyDescent="0.25">
      <c r="A78" s="46" t="s">
        <v>63</v>
      </c>
      <c r="B78" s="88">
        <v>30160632</v>
      </c>
      <c r="C78" s="88">
        <v>30163484</v>
      </c>
    </row>
    <row r="79" spans="1:3" ht="15" customHeight="1" x14ac:dyDescent="0.25">
      <c r="A79" s="81" t="s">
        <v>64</v>
      </c>
      <c r="B79" s="89">
        <v>21498656</v>
      </c>
      <c r="C79" s="89">
        <v>21500690</v>
      </c>
    </row>
    <row r="80" spans="1:3" ht="18" customHeight="1" x14ac:dyDescent="0.25">
      <c r="A80" s="46" t="s">
        <v>65</v>
      </c>
      <c r="B80" s="88">
        <v>5405328</v>
      </c>
      <c r="C80" s="88">
        <v>5405839</v>
      </c>
    </row>
    <row r="81" spans="1:3" ht="15" customHeight="1" x14ac:dyDescent="0.25">
      <c r="A81" s="81" t="s">
        <v>66</v>
      </c>
      <c r="B81" s="89">
        <v>13837144</v>
      </c>
      <c r="C81" s="89">
        <v>13838452</v>
      </c>
    </row>
    <row r="82" spans="1:3" ht="18" customHeight="1" x14ac:dyDescent="0.25">
      <c r="A82" s="46" t="s">
        <v>67</v>
      </c>
      <c r="B82" s="88">
        <v>5953384</v>
      </c>
      <c r="C82" s="88">
        <v>5953947</v>
      </c>
    </row>
    <row r="83" spans="1:3" ht="15" customHeight="1" x14ac:dyDescent="0.25">
      <c r="A83" s="81" t="s">
        <v>68</v>
      </c>
      <c r="B83" s="89">
        <v>6223784</v>
      </c>
      <c r="C83" s="89">
        <v>6224373</v>
      </c>
    </row>
    <row r="84" spans="1:3" ht="18" customHeight="1" x14ac:dyDescent="0.25">
      <c r="A84" s="46" t="s">
        <v>69</v>
      </c>
      <c r="B84" s="88">
        <v>16338656</v>
      </c>
      <c r="C84" s="88">
        <v>16340201</v>
      </c>
    </row>
    <row r="85" spans="1:3" ht="15" customHeight="1" x14ac:dyDescent="0.25">
      <c r="A85" s="81" t="s">
        <v>70</v>
      </c>
      <c r="B85" s="89">
        <v>13868144</v>
      </c>
      <c r="C85" s="89">
        <v>13869456</v>
      </c>
    </row>
    <row r="86" spans="1:3" ht="18" customHeight="1" x14ac:dyDescent="0.25">
      <c r="A86" s="46" t="s">
        <v>71</v>
      </c>
      <c r="B86" s="88">
        <v>9819416</v>
      </c>
      <c r="C86" s="88">
        <v>9820345</v>
      </c>
    </row>
    <row r="87" spans="1:3" ht="15" customHeight="1" x14ac:dyDescent="0.25">
      <c r="A87" s="81" t="s">
        <v>72</v>
      </c>
      <c r="B87" s="89">
        <v>17695928</v>
      </c>
      <c r="C87" s="89">
        <v>17697602</v>
      </c>
    </row>
    <row r="88" spans="1:3" ht="18" customHeight="1" x14ac:dyDescent="0.25">
      <c r="A88" s="46" t="s">
        <v>73</v>
      </c>
      <c r="B88" s="88">
        <v>26154120</v>
      </c>
      <c r="C88" s="88">
        <v>26156594</v>
      </c>
    </row>
    <row r="89" spans="1:3" ht="15" customHeight="1" x14ac:dyDescent="0.25">
      <c r="A89" s="81" t="s">
        <v>74</v>
      </c>
      <c r="B89" s="89">
        <v>64883752</v>
      </c>
      <c r="C89" s="89">
        <v>64889889</v>
      </c>
    </row>
    <row r="90" spans="1:3" ht="18" customHeight="1" x14ac:dyDescent="0.25">
      <c r="A90" s="46" t="s">
        <v>75</v>
      </c>
      <c r="B90" s="88">
        <v>10961688</v>
      </c>
      <c r="C90" s="88">
        <v>10962724</v>
      </c>
    </row>
    <row r="91" spans="1:3" ht="15" customHeight="1" x14ac:dyDescent="0.25">
      <c r="A91" s="81" t="s">
        <v>76</v>
      </c>
      <c r="B91" s="89">
        <v>19382288</v>
      </c>
      <c r="C91" s="89">
        <v>19384121</v>
      </c>
    </row>
    <row r="92" spans="1:3" ht="18" customHeight="1" x14ac:dyDescent="0.25">
      <c r="A92" s="46" t="s">
        <v>77</v>
      </c>
      <c r="B92" s="88">
        <v>70231040</v>
      </c>
      <c r="C92" s="88">
        <v>70237683</v>
      </c>
    </row>
    <row r="93" spans="1:3" ht="15" customHeight="1" x14ac:dyDescent="0.25">
      <c r="A93" s="81" t="s">
        <v>78</v>
      </c>
      <c r="B93" s="89">
        <v>10224360</v>
      </c>
      <c r="C93" s="89">
        <v>10225327</v>
      </c>
    </row>
    <row r="94" spans="1:3" ht="18" customHeight="1" x14ac:dyDescent="0.25">
      <c r="A94" s="46" t="s">
        <v>79</v>
      </c>
      <c r="B94" s="88">
        <v>45677544</v>
      </c>
      <c r="C94" s="88">
        <v>45681865</v>
      </c>
    </row>
    <row r="95" spans="1:3" ht="15" customHeight="1" x14ac:dyDescent="0.25">
      <c r="A95" s="81" t="s">
        <v>80</v>
      </c>
      <c r="B95" s="89">
        <v>9207400</v>
      </c>
      <c r="C95" s="89">
        <v>9208271</v>
      </c>
    </row>
    <row r="96" spans="1:3" ht="18" customHeight="1" x14ac:dyDescent="0.25">
      <c r="A96" s="46" t="s">
        <v>81</v>
      </c>
      <c r="B96" s="88">
        <v>17922800</v>
      </c>
      <c r="C96" s="88">
        <v>17924495</v>
      </c>
    </row>
    <row r="97" spans="1:3" ht="15" customHeight="1" x14ac:dyDescent="0.25">
      <c r="A97" s="81" t="s">
        <v>82</v>
      </c>
      <c r="B97" s="89">
        <v>6959792</v>
      </c>
      <c r="C97" s="89">
        <v>6960450</v>
      </c>
    </row>
    <row r="98" spans="1:3" ht="18" customHeight="1" x14ac:dyDescent="0.25">
      <c r="A98" s="46" t="s">
        <v>83</v>
      </c>
      <c r="B98" s="88">
        <v>52058288</v>
      </c>
      <c r="C98" s="88">
        <v>52063212</v>
      </c>
    </row>
    <row r="99" spans="1:3" ht="15" customHeight="1" x14ac:dyDescent="0.25">
      <c r="A99" s="81" t="s">
        <v>84</v>
      </c>
      <c r="B99" s="89">
        <v>51756240</v>
      </c>
      <c r="C99" s="89">
        <v>51761135</v>
      </c>
    </row>
    <row r="100" spans="1:3" ht="8.4499999999999993" customHeight="1" x14ac:dyDescent="0.25">
      <c r="A100" s="70"/>
      <c r="B100" s="92"/>
      <c r="C100" s="92"/>
    </row>
    <row r="101" spans="1:3" ht="9.75" hidden="1" customHeight="1" x14ac:dyDescent="0.25"/>
    <row r="102" spans="1:3" ht="7.5" hidden="1" customHeight="1" x14ac:dyDescent="0.25"/>
    <row r="103" spans="1:3" ht="8.25" hidden="1" customHeight="1" x14ac:dyDescent="0.25"/>
    <row r="104" spans="1:3" ht="16.5" hidden="1" x14ac:dyDescent="0.3">
      <c r="A104" s="137" t="s">
        <v>301</v>
      </c>
      <c r="B104" s="137"/>
      <c r="C104" s="137"/>
    </row>
    <row r="105" spans="1:3" s="102" customFormat="1" ht="21" hidden="1" customHeight="1" x14ac:dyDescent="0.2">
      <c r="A105" s="138" t="s">
        <v>125</v>
      </c>
      <c r="B105" s="138"/>
      <c r="C105" s="138"/>
    </row>
    <row r="106" spans="1:3" ht="12.75" hidden="1" customHeight="1" x14ac:dyDescent="0.25">
      <c r="A106" s="142" t="s">
        <v>126</v>
      </c>
      <c r="B106" s="142"/>
      <c r="C106" s="142"/>
    </row>
    <row r="107" spans="1:3" ht="15.6" hidden="1" customHeight="1" x14ac:dyDescent="0.25">
      <c r="A107" s="138" t="str">
        <f>+A5</f>
        <v>POR EL PERÍODO DEL 1o. DE ENERO AL 30 DE SEPTIEMBRE DEL AÑO 2025.</v>
      </c>
      <c r="B107" s="138"/>
      <c r="C107" s="138"/>
    </row>
    <row r="108" spans="1:3" ht="13.9" hidden="1" customHeight="1" x14ac:dyDescent="0.25">
      <c r="A108" s="139" t="s">
        <v>144</v>
      </c>
      <c r="B108" s="139"/>
      <c r="C108" s="139"/>
    </row>
    <row r="109" spans="1:3" ht="6" hidden="1" customHeight="1" x14ac:dyDescent="0.25">
      <c r="A109" s="60"/>
      <c r="B109" s="61"/>
    </row>
    <row r="110" spans="1:3" ht="16.5" hidden="1" customHeight="1" x14ac:dyDescent="0.25">
      <c r="A110" s="140" t="s">
        <v>123</v>
      </c>
      <c r="B110" s="42" t="s">
        <v>302</v>
      </c>
      <c r="C110" s="43" t="s">
        <v>302</v>
      </c>
    </row>
    <row r="111" spans="1:3" ht="15" hidden="1" customHeight="1" x14ac:dyDescent="0.25">
      <c r="A111" s="141"/>
      <c r="B111" s="44" t="s">
        <v>282</v>
      </c>
      <c r="C111" s="45" t="s">
        <v>124</v>
      </c>
    </row>
    <row r="112" spans="1:3" hidden="1" x14ac:dyDescent="0.25">
      <c r="A112" s="6"/>
      <c r="B112" s="6"/>
      <c r="C112" s="6"/>
    </row>
    <row r="113" spans="1:3" ht="18" customHeight="1" x14ac:dyDescent="0.25">
      <c r="A113" s="46" t="s">
        <v>85</v>
      </c>
      <c r="B113" s="88">
        <v>11658128</v>
      </c>
      <c r="C113" s="88">
        <v>11659230</v>
      </c>
    </row>
    <row r="114" spans="1:3" ht="15" customHeight="1" x14ac:dyDescent="0.25">
      <c r="A114" s="81" t="s">
        <v>86</v>
      </c>
      <c r="B114" s="89">
        <v>8449624</v>
      </c>
      <c r="C114" s="89">
        <v>8450423</v>
      </c>
    </row>
    <row r="115" spans="1:3" ht="18" customHeight="1" x14ac:dyDescent="0.25">
      <c r="A115" s="46" t="s">
        <v>87</v>
      </c>
      <c r="B115" s="88">
        <v>32906832</v>
      </c>
      <c r="C115" s="88">
        <v>32909944</v>
      </c>
    </row>
    <row r="116" spans="1:3" ht="15" customHeight="1" x14ac:dyDescent="0.25">
      <c r="A116" s="81" t="s">
        <v>88</v>
      </c>
      <c r="B116" s="89">
        <v>13080032</v>
      </c>
      <c r="C116" s="89">
        <v>13081269</v>
      </c>
    </row>
    <row r="117" spans="1:3" ht="18" customHeight="1" x14ac:dyDescent="0.25">
      <c r="A117" s="46" t="s">
        <v>89</v>
      </c>
      <c r="B117" s="88">
        <v>5985696</v>
      </c>
      <c r="C117" s="88">
        <v>5986262</v>
      </c>
    </row>
    <row r="118" spans="1:3" ht="15" customHeight="1" x14ac:dyDescent="0.25">
      <c r="A118" s="81" t="s">
        <v>90</v>
      </c>
      <c r="B118" s="89">
        <v>52457296</v>
      </c>
      <c r="C118" s="89">
        <v>52462258</v>
      </c>
    </row>
    <row r="119" spans="1:3" ht="18" customHeight="1" x14ac:dyDescent="0.25">
      <c r="A119" s="46" t="s">
        <v>91</v>
      </c>
      <c r="B119" s="88">
        <v>22062536</v>
      </c>
      <c r="C119" s="88">
        <v>22064622</v>
      </c>
    </row>
    <row r="120" spans="1:3" ht="15" customHeight="1" x14ac:dyDescent="0.25">
      <c r="A120" s="81" t="s">
        <v>92</v>
      </c>
      <c r="B120" s="89">
        <v>20916968</v>
      </c>
      <c r="C120" s="89">
        <v>20918947</v>
      </c>
    </row>
    <row r="121" spans="1:3" ht="18" customHeight="1" x14ac:dyDescent="0.25">
      <c r="A121" s="46" t="s">
        <v>93</v>
      </c>
      <c r="B121" s="88">
        <v>23251624</v>
      </c>
      <c r="C121" s="88">
        <v>23253823</v>
      </c>
    </row>
    <row r="122" spans="1:3" ht="15" customHeight="1" x14ac:dyDescent="0.25">
      <c r="A122" s="81" t="s">
        <v>94</v>
      </c>
      <c r="B122" s="89">
        <v>10244800</v>
      </c>
      <c r="C122" s="89">
        <v>10245769</v>
      </c>
    </row>
    <row r="123" spans="1:3" ht="18" customHeight="1" x14ac:dyDescent="0.25">
      <c r="A123" s="46" t="s">
        <v>95</v>
      </c>
      <c r="B123" s="88">
        <v>10281072</v>
      </c>
      <c r="C123" s="88">
        <v>10282044</v>
      </c>
    </row>
    <row r="124" spans="1:3" ht="15" customHeight="1" x14ac:dyDescent="0.25">
      <c r="A124" s="81" t="s">
        <v>96</v>
      </c>
      <c r="B124" s="89">
        <v>75522280</v>
      </c>
      <c r="C124" s="89">
        <v>75529423</v>
      </c>
    </row>
    <row r="125" spans="1:3" ht="18" customHeight="1" x14ac:dyDescent="0.25">
      <c r="A125" s="46" t="s">
        <v>97</v>
      </c>
      <c r="B125" s="88">
        <v>15877008</v>
      </c>
      <c r="C125" s="88">
        <v>15878510</v>
      </c>
    </row>
    <row r="126" spans="1:3" ht="15" customHeight="1" x14ac:dyDescent="0.25">
      <c r="A126" s="81" t="s">
        <v>98</v>
      </c>
      <c r="B126" s="89">
        <v>10766472</v>
      </c>
      <c r="C126" s="89">
        <v>10767491</v>
      </c>
    </row>
    <row r="127" spans="1:3" ht="18" customHeight="1" x14ac:dyDescent="0.25">
      <c r="A127" s="46" t="s">
        <v>99</v>
      </c>
      <c r="B127" s="88">
        <v>9849096</v>
      </c>
      <c r="C127" s="88">
        <v>9850028</v>
      </c>
    </row>
    <row r="128" spans="1:3" ht="15" customHeight="1" x14ac:dyDescent="0.25">
      <c r="A128" s="81" t="s">
        <v>100</v>
      </c>
      <c r="B128" s="89">
        <v>8465448</v>
      </c>
      <c r="C128" s="89">
        <v>8466249</v>
      </c>
    </row>
    <row r="129" spans="1:3" ht="18" customHeight="1" x14ac:dyDescent="0.25">
      <c r="A129" s="46" t="s">
        <v>101</v>
      </c>
      <c r="B129" s="88">
        <v>18832920</v>
      </c>
      <c r="C129" s="88">
        <v>18834701</v>
      </c>
    </row>
    <row r="130" spans="1:3" ht="15" customHeight="1" x14ac:dyDescent="0.25">
      <c r="A130" s="81" t="s">
        <v>102</v>
      </c>
      <c r="B130" s="89">
        <v>4234040</v>
      </c>
      <c r="C130" s="89">
        <v>4234440</v>
      </c>
    </row>
    <row r="131" spans="1:3" ht="18" customHeight="1" x14ac:dyDescent="0.25">
      <c r="A131" s="46" t="s">
        <v>103</v>
      </c>
      <c r="B131" s="88">
        <v>8128440</v>
      </c>
      <c r="C131" s="88">
        <v>8129209</v>
      </c>
    </row>
    <row r="132" spans="1:3" ht="15" customHeight="1" x14ac:dyDescent="0.25">
      <c r="A132" s="81" t="s">
        <v>104</v>
      </c>
      <c r="B132" s="89">
        <v>3937928</v>
      </c>
      <c r="C132" s="89">
        <v>3938300</v>
      </c>
    </row>
    <row r="133" spans="1:3" ht="18" customHeight="1" x14ac:dyDescent="0.25">
      <c r="A133" s="46" t="s">
        <v>105</v>
      </c>
      <c r="B133" s="88">
        <v>19162672</v>
      </c>
      <c r="C133" s="88">
        <v>19164484</v>
      </c>
    </row>
    <row r="134" spans="1:3" ht="15" customHeight="1" x14ac:dyDescent="0.25">
      <c r="A134" s="81" t="s">
        <v>106</v>
      </c>
      <c r="B134" s="89">
        <v>16986960</v>
      </c>
      <c r="C134" s="89">
        <v>16988566</v>
      </c>
    </row>
    <row r="135" spans="1:3" ht="18" customHeight="1" x14ac:dyDescent="0.25">
      <c r="A135" s="46" t="s">
        <v>107</v>
      </c>
      <c r="B135" s="88">
        <v>9450096</v>
      </c>
      <c r="C135" s="88">
        <v>9450990</v>
      </c>
    </row>
    <row r="136" spans="1:3" ht="15" customHeight="1" x14ac:dyDescent="0.25">
      <c r="A136" s="81" t="s">
        <v>108</v>
      </c>
      <c r="B136" s="89">
        <v>9833928</v>
      </c>
      <c r="C136" s="89">
        <v>9834858</v>
      </c>
    </row>
    <row r="137" spans="1:3" ht="18" customHeight="1" x14ac:dyDescent="0.25">
      <c r="A137" s="46" t="s">
        <v>109</v>
      </c>
      <c r="B137" s="88">
        <v>5839944</v>
      </c>
      <c r="C137" s="88">
        <v>5840497</v>
      </c>
    </row>
    <row r="138" spans="1:3" ht="15" customHeight="1" x14ac:dyDescent="0.25">
      <c r="A138" s="81" t="s">
        <v>110</v>
      </c>
      <c r="B138" s="89">
        <v>235303336</v>
      </c>
      <c r="C138" s="89">
        <v>235325592</v>
      </c>
    </row>
    <row r="139" spans="1:3" ht="18" customHeight="1" x14ac:dyDescent="0.25">
      <c r="A139" s="46" t="s">
        <v>111</v>
      </c>
      <c r="B139" s="88">
        <v>15478000</v>
      </c>
      <c r="C139" s="88">
        <v>15479464</v>
      </c>
    </row>
    <row r="140" spans="1:3" ht="15" customHeight="1" x14ac:dyDescent="0.25">
      <c r="A140" s="81" t="s">
        <v>112</v>
      </c>
      <c r="B140" s="89">
        <v>10462440</v>
      </c>
      <c r="C140" s="89">
        <v>10463429</v>
      </c>
    </row>
    <row r="141" spans="1:3" ht="18" customHeight="1" x14ac:dyDescent="0.25">
      <c r="A141" s="46" t="s">
        <v>113</v>
      </c>
      <c r="B141" s="88">
        <v>13837808</v>
      </c>
      <c r="C141" s="88">
        <v>13839116</v>
      </c>
    </row>
    <row r="142" spans="1:3" ht="15" customHeight="1" x14ac:dyDescent="0.25">
      <c r="A142" s="81" t="s">
        <v>114</v>
      </c>
      <c r="B142" s="89">
        <v>21304096</v>
      </c>
      <c r="C142" s="89">
        <v>21306111</v>
      </c>
    </row>
    <row r="143" spans="1:3" ht="18" customHeight="1" x14ac:dyDescent="0.25">
      <c r="A143" s="46" t="s">
        <v>115</v>
      </c>
      <c r="B143" s="88">
        <v>50669368</v>
      </c>
      <c r="C143" s="88">
        <v>50674160</v>
      </c>
    </row>
    <row r="144" spans="1:3" ht="15" customHeight="1" x14ac:dyDescent="0.25">
      <c r="A144" s="81" t="s">
        <v>116</v>
      </c>
      <c r="B144" s="89">
        <v>135106872</v>
      </c>
      <c r="C144" s="89">
        <v>135119650</v>
      </c>
    </row>
    <row r="145" spans="1:3" ht="18" customHeight="1" x14ac:dyDescent="0.25">
      <c r="A145" s="46" t="s">
        <v>117</v>
      </c>
      <c r="B145" s="88">
        <v>2131528</v>
      </c>
      <c r="C145" s="88">
        <v>2131729</v>
      </c>
    </row>
    <row r="146" spans="1:3" ht="15" customHeight="1" x14ac:dyDescent="0.25">
      <c r="A146" s="81" t="s">
        <v>118</v>
      </c>
      <c r="B146" s="89">
        <v>32319208</v>
      </c>
      <c r="C146" s="89">
        <v>32322265</v>
      </c>
    </row>
    <row r="147" spans="1:3" ht="18" customHeight="1" x14ac:dyDescent="0.25">
      <c r="A147" s="46" t="s">
        <v>119</v>
      </c>
      <c r="B147" s="88">
        <v>12136272</v>
      </c>
      <c r="C147" s="88">
        <v>12137420</v>
      </c>
    </row>
    <row r="148" spans="1:3" ht="15" customHeight="1" x14ac:dyDescent="0.25">
      <c r="A148" s="81" t="s">
        <v>120</v>
      </c>
      <c r="B148" s="89">
        <v>103579744</v>
      </c>
      <c r="C148" s="89">
        <v>103589541</v>
      </c>
    </row>
    <row r="149" spans="1:3" ht="18" customHeight="1" x14ac:dyDescent="0.25">
      <c r="A149" s="46" t="s">
        <v>53</v>
      </c>
      <c r="B149" s="88">
        <v>17287696</v>
      </c>
      <c r="C149" s="88">
        <v>17289331</v>
      </c>
    </row>
    <row r="150" spans="1:3" ht="6.6" customHeight="1" x14ac:dyDescent="0.25">
      <c r="A150" s="78"/>
      <c r="B150" s="95"/>
      <c r="C150" s="95"/>
    </row>
    <row r="151" spans="1:3" x14ac:dyDescent="0.25">
      <c r="A151" s="68" t="s">
        <v>121</v>
      </c>
      <c r="B151" s="69">
        <f>SUM(B11:B149)</f>
        <v>3131903536</v>
      </c>
      <c r="C151" s="69">
        <f>SUM(C11:C149)</f>
        <v>3132199758</v>
      </c>
    </row>
    <row r="152" spans="1:3" ht="5.45" customHeight="1" x14ac:dyDescent="0.25">
      <c r="A152" s="70"/>
      <c r="B152" s="71"/>
      <c r="C152" s="71"/>
    </row>
    <row r="163" spans="2:2" x14ac:dyDescent="0.25">
      <c r="B163" s="3" t="s">
        <v>300</v>
      </c>
    </row>
  </sheetData>
  <mergeCells count="18">
    <mergeCell ref="A55:C55"/>
    <mergeCell ref="A2:C2"/>
    <mergeCell ref="A3:C3"/>
    <mergeCell ref="A4:C4"/>
    <mergeCell ref="A5:C5"/>
    <mergeCell ref="A53:C53"/>
    <mergeCell ref="A6:C6"/>
    <mergeCell ref="A8:A9"/>
    <mergeCell ref="A54:C54"/>
    <mergeCell ref="A110:A111"/>
    <mergeCell ref="A104:C104"/>
    <mergeCell ref="A108:C108"/>
    <mergeCell ref="A107:C107"/>
    <mergeCell ref="A56:C56"/>
    <mergeCell ref="A106:C106"/>
    <mergeCell ref="A105:C105"/>
    <mergeCell ref="A59:A60"/>
    <mergeCell ref="A57:C57"/>
  </mergeCells>
  <phoneticPr fontId="2" type="noConversion"/>
  <pageMargins left="0.19685039370078741" right="0.19685039370078741" top="0.15748031496062992" bottom="0.15748031496062992" header="0" footer="0"/>
  <pageSetup scale="3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5"/>
  <sheetViews>
    <sheetView showGridLines="0" topLeftCell="A137" zoomScaleNormal="100" workbookViewId="0">
      <selection activeCell="A102" sqref="A102:XFD111"/>
    </sheetView>
  </sheetViews>
  <sheetFormatPr baseColWidth="10" defaultColWidth="8.42578125" defaultRowHeight="13.5" x14ac:dyDescent="0.25"/>
  <cols>
    <col min="1" max="1" width="19.85546875" style="72" customWidth="1"/>
    <col min="2" max="2" width="16.140625" style="3" bestFit="1" customWidth="1"/>
    <col min="3" max="3" width="12.140625" style="3" customWidth="1"/>
    <col min="4" max="4" width="16.140625" style="3" bestFit="1" customWidth="1"/>
    <col min="5" max="5" width="12.140625" style="3" customWidth="1"/>
    <col min="6" max="6" width="13" style="3" bestFit="1" customWidth="1"/>
    <col min="7" max="7" width="13.7109375" style="3" customWidth="1"/>
    <col min="8" max="8" width="13" style="3" bestFit="1" customWidth="1"/>
    <col min="9" max="9" width="14" style="3" bestFit="1" customWidth="1"/>
    <col min="10" max="10" width="12.85546875" style="3" customWidth="1"/>
    <col min="11" max="11" width="14" style="3" bestFit="1" customWidth="1"/>
    <col min="12" max="12" width="10.85546875" style="3" customWidth="1"/>
    <col min="13" max="13" width="13" style="3" bestFit="1" customWidth="1"/>
    <col min="14" max="14" width="12" style="3" customWidth="1"/>
    <col min="15" max="15" width="14" style="3" bestFit="1" customWidth="1"/>
    <col min="16" max="16" width="13" style="3" bestFit="1" customWidth="1"/>
    <col min="17" max="17" width="21.140625" style="3" bestFit="1" customWidth="1"/>
    <col min="18" max="18" width="8.42578125" style="3"/>
    <col min="19" max="19" width="11.140625" style="3" customWidth="1"/>
    <col min="20" max="20" width="23.42578125" style="3" customWidth="1"/>
    <col min="21" max="16384" width="8.42578125" style="3"/>
  </cols>
  <sheetData>
    <row r="1" spans="1:28" ht="12" customHeight="1" x14ac:dyDescent="0.25">
      <c r="A1" s="59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8" ht="13.5" customHeight="1" x14ac:dyDescent="0.3">
      <c r="A2" s="137" t="s">
        <v>301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28" ht="16.5" customHeight="1" x14ac:dyDescent="0.25">
      <c r="A3" s="142" t="s">
        <v>128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</row>
    <row r="4" spans="1:28" ht="12.75" customHeight="1" x14ac:dyDescent="0.25">
      <c r="A4" s="142" t="s">
        <v>356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</row>
    <row r="5" spans="1:28" ht="10.5" customHeight="1" x14ac:dyDescent="0.25">
      <c r="A5" s="134" t="s">
        <v>4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</row>
    <row r="6" spans="1:28" ht="5.25" customHeight="1" x14ac:dyDescent="0.25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5"/>
    </row>
    <row r="7" spans="1:28" ht="12.75" customHeight="1" x14ac:dyDescent="0.25">
      <c r="A7" s="143" t="s">
        <v>169</v>
      </c>
      <c r="B7" s="74"/>
      <c r="C7" s="74" t="s">
        <v>140</v>
      </c>
      <c r="D7" s="74" t="s">
        <v>140</v>
      </c>
      <c r="E7" s="74" t="s">
        <v>147</v>
      </c>
      <c r="F7" s="74" t="s">
        <v>149</v>
      </c>
      <c r="G7" s="74" t="s">
        <v>295</v>
      </c>
      <c r="H7" s="74" t="s">
        <v>146</v>
      </c>
      <c r="I7" s="74" t="s">
        <v>147</v>
      </c>
      <c r="J7" s="74" t="s">
        <v>147</v>
      </c>
      <c r="K7" s="74" t="s">
        <v>150</v>
      </c>
      <c r="L7" s="74" t="s">
        <v>147</v>
      </c>
      <c r="M7" s="74" t="s">
        <v>147</v>
      </c>
      <c r="N7" s="74" t="s">
        <v>148</v>
      </c>
      <c r="O7" s="74"/>
      <c r="P7" s="74" t="s">
        <v>291</v>
      </c>
      <c r="Q7" s="146" t="s">
        <v>127</v>
      </c>
      <c r="S7" s="75"/>
      <c r="T7" s="75"/>
      <c r="U7" s="75"/>
      <c r="V7" s="75"/>
      <c r="W7" s="75"/>
      <c r="X7" s="75"/>
      <c r="Y7" s="75"/>
      <c r="Z7" s="75"/>
      <c r="AA7" s="75"/>
      <c r="AB7" s="75"/>
    </row>
    <row r="8" spans="1:28" ht="12.75" customHeight="1" x14ac:dyDescent="0.25">
      <c r="A8" s="144"/>
      <c r="B8" s="76" t="s">
        <v>140</v>
      </c>
      <c r="C8" s="76" t="s">
        <v>156</v>
      </c>
      <c r="D8" s="76" t="s">
        <v>151</v>
      </c>
      <c r="E8" s="76" t="s">
        <v>157</v>
      </c>
      <c r="F8" s="76" t="s">
        <v>152</v>
      </c>
      <c r="G8" s="76" t="s">
        <v>296</v>
      </c>
      <c r="H8" s="76" t="s">
        <v>152</v>
      </c>
      <c r="I8" s="76" t="s">
        <v>287</v>
      </c>
      <c r="J8" s="76" t="s">
        <v>287</v>
      </c>
      <c r="K8" s="76" t="s">
        <v>155</v>
      </c>
      <c r="L8" s="76" t="s">
        <v>151</v>
      </c>
      <c r="M8" s="76" t="s">
        <v>153</v>
      </c>
      <c r="N8" s="76" t="s">
        <v>154</v>
      </c>
      <c r="O8" s="76" t="s">
        <v>140</v>
      </c>
      <c r="P8" s="76" t="s">
        <v>292</v>
      </c>
      <c r="Q8" s="147"/>
      <c r="S8" s="75"/>
      <c r="T8" s="75"/>
      <c r="U8" s="75"/>
      <c r="V8" s="75"/>
      <c r="W8" s="75"/>
      <c r="X8" s="75"/>
      <c r="Y8" s="75"/>
      <c r="Z8" s="75"/>
      <c r="AA8" s="75"/>
      <c r="AB8" s="75"/>
    </row>
    <row r="9" spans="1:28" ht="12.75" customHeight="1" x14ac:dyDescent="0.25">
      <c r="A9" s="144"/>
      <c r="B9" s="76" t="s">
        <v>156</v>
      </c>
      <c r="C9" s="76" t="s">
        <v>285</v>
      </c>
      <c r="D9" s="76" t="s">
        <v>157</v>
      </c>
      <c r="E9" s="76" t="s">
        <v>286</v>
      </c>
      <c r="F9" s="76" t="s">
        <v>160</v>
      </c>
      <c r="G9" s="76" t="s">
        <v>297</v>
      </c>
      <c r="H9" s="76" t="s">
        <v>158</v>
      </c>
      <c r="I9" s="76" t="s">
        <v>288</v>
      </c>
      <c r="J9" s="76" t="s">
        <v>288</v>
      </c>
      <c r="K9" s="76" t="s">
        <v>162</v>
      </c>
      <c r="L9" s="76" t="s">
        <v>153</v>
      </c>
      <c r="M9" s="76" t="s">
        <v>159</v>
      </c>
      <c r="N9" s="76" t="s">
        <v>161</v>
      </c>
      <c r="O9" s="76" t="s">
        <v>283</v>
      </c>
      <c r="P9" s="76" t="s">
        <v>293</v>
      </c>
      <c r="Q9" s="147"/>
      <c r="S9" s="75"/>
      <c r="T9" s="75"/>
      <c r="U9" s="75"/>
      <c r="V9" s="75"/>
      <c r="W9" s="75"/>
      <c r="X9" s="75"/>
      <c r="Y9" s="75"/>
      <c r="Z9" s="75"/>
      <c r="AA9" s="75"/>
      <c r="AB9" s="75"/>
    </row>
    <row r="10" spans="1:28" ht="12.75" customHeight="1" x14ac:dyDescent="0.25">
      <c r="A10" s="145"/>
      <c r="B10" s="65"/>
      <c r="C10" s="65"/>
      <c r="D10" s="65" t="s">
        <v>163</v>
      </c>
      <c r="E10" s="65" t="s">
        <v>285</v>
      </c>
      <c r="F10" s="65" t="s">
        <v>166</v>
      </c>
      <c r="G10" s="65" t="s">
        <v>298</v>
      </c>
      <c r="H10" s="65" t="s">
        <v>164</v>
      </c>
      <c r="I10" s="65"/>
      <c r="J10" s="65" t="s">
        <v>285</v>
      </c>
      <c r="K10" s="65" t="s">
        <v>168</v>
      </c>
      <c r="L10" s="65"/>
      <c r="M10" s="65" t="s">
        <v>165</v>
      </c>
      <c r="N10" s="65" t="s">
        <v>167</v>
      </c>
      <c r="O10" s="65"/>
      <c r="P10" s="65" t="s">
        <v>294</v>
      </c>
      <c r="Q10" s="148"/>
      <c r="S10" s="75"/>
      <c r="T10" s="75"/>
      <c r="U10" s="75"/>
      <c r="V10" s="75"/>
      <c r="W10" s="75"/>
      <c r="X10" s="75"/>
      <c r="Y10" s="75"/>
      <c r="Z10" s="75"/>
      <c r="AA10" s="75"/>
      <c r="AB10" s="75"/>
    </row>
    <row r="11" spans="1:28" ht="12" hidden="1" customHeight="1" x14ac:dyDescent="0.25">
      <c r="A11" s="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77"/>
    </row>
    <row r="12" spans="1:28" ht="17.25" customHeight="1" x14ac:dyDescent="0.25">
      <c r="A12" s="46" t="s">
        <v>170</v>
      </c>
      <c r="B12" s="88">
        <v>18682587</v>
      </c>
      <c r="C12" s="88">
        <v>0</v>
      </c>
      <c r="D12" s="88">
        <v>5162924</v>
      </c>
      <c r="E12" s="55">
        <v>0</v>
      </c>
      <c r="F12" s="55">
        <v>214333</v>
      </c>
      <c r="G12" s="55">
        <v>21005</v>
      </c>
      <c r="H12" s="88">
        <v>322553</v>
      </c>
      <c r="I12" s="55">
        <v>813565</v>
      </c>
      <c r="J12" s="55">
        <v>-2354</v>
      </c>
      <c r="K12" s="55">
        <v>592142</v>
      </c>
      <c r="L12" s="88">
        <v>0</v>
      </c>
      <c r="M12" s="88">
        <v>54035</v>
      </c>
      <c r="N12" s="55">
        <v>15113</v>
      </c>
      <c r="O12" s="55">
        <v>1328103</v>
      </c>
      <c r="P12" s="55">
        <v>75371</v>
      </c>
      <c r="Q12" s="55">
        <f>SUM(B12:P12)</f>
        <v>27279377</v>
      </c>
    </row>
    <row r="13" spans="1:28" ht="15" customHeight="1" x14ac:dyDescent="0.25">
      <c r="A13" s="81" t="s">
        <v>171</v>
      </c>
      <c r="B13" s="89">
        <v>38805889</v>
      </c>
      <c r="C13" s="89">
        <v>0</v>
      </c>
      <c r="D13" s="89">
        <v>10723906</v>
      </c>
      <c r="E13" s="90">
        <v>0</v>
      </c>
      <c r="F13" s="90">
        <v>445176</v>
      </c>
      <c r="G13" s="90">
        <v>43622</v>
      </c>
      <c r="H13" s="89">
        <v>669971</v>
      </c>
      <c r="I13" s="90">
        <v>1689446</v>
      </c>
      <c r="J13" s="90">
        <v>-4891</v>
      </c>
      <c r="K13" s="90">
        <v>661899</v>
      </c>
      <c r="L13" s="91">
        <v>0</v>
      </c>
      <c r="M13" s="89">
        <v>112228</v>
      </c>
      <c r="N13" s="90">
        <v>31398</v>
      </c>
      <c r="O13" s="90">
        <v>3349913.23</v>
      </c>
      <c r="P13" s="90">
        <v>156563</v>
      </c>
      <c r="Q13" s="90">
        <f t="shared" ref="Q13:Q49" si="0">SUM(B13:P13)</f>
        <v>56685120.229999997</v>
      </c>
    </row>
    <row r="14" spans="1:28" ht="17.25" customHeight="1" x14ac:dyDescent="0.25">
      <c r="A14" s="46" t="s">
        <v>172</v>
      </c>
      <c r="B14" s="88">
        <v>30214310</v>
      </c>
      <c r="C14" s="88">
        <v>0</v>
      </c>
      <c r="D14" s="88">
        <v>8349735</v>
      </c>
      <c r="E14" s="55">
        <v>0</v>
      </c>
      <c r="F14" s="55">
        <v>346633</v>
      </c>
      <c r="G14" s="55">
        <v>33973</v>
      </c>
      <c r="H14" s="88">
        <v>521649</v>
      </c>
      <c r="I14" s="55">
        <v>1315851</v>
      </c>
      <c r="J14" s="55">
        <v>-3807</v>
      </c>
      <c r="K14" s="55">
        <v>828478</v>
      </c>
      <c r="L14" s="88">
        <v>0</v>
      </c>
      <c r="M14" s="88">
        <v>87387</v>
      </c>
      <c r="N14" s="55">
        <v>24440</v>
      </c>
      <c r="O14" s="55">
        <v>2429759</v>
      </c>
      <c r="P14" s="55">
        <v>121890</v>
      </c>
      <c r="Q14" s="55">
        <f t="shared" si="0"/>
        <v>44270298</v>
      </c>
    </row>
    <row r="15" spans="1:28" ht="15" customHeight="1" x14ac:dyDescent="0.25">
      <c r="A15" s="81" t="s">
        <v>173</v>
      </c>
      <c r="B15" s="89">
        <v>21157262</v>
      </c>
      <c r="C15" s="89">
        <v>0</v>
      </c>
      <c r="D15" s="89">
        <v>5846810</v>
      </c>
      <c r="E15" s="90">
        <v>0</v>
      </c>
      <c r="F15" s="90">
        <v>242725</v>
      </c>
      <c r="G15" s="90">
        <v>23791</v>
      </c>
      <c r="H15" s="89">
        <v>365278</v>
      </c>
      <c r="I15" s="90">
        <v>921372</v>
      </c>
      <c r="J15" s="90">
        <v>-2666</v>
      </c>
      <c r="K15" s="90">
        <v>665715</v>
      </c>
      <c r="L15" s="91">
        <v>0</v>
      </c>
      <c r="M15" s="89">
        <v>61193</v>
      </c>
      <c r="N15" s="90">
        <v>17115</v>
      </c>
      <c r="O15" s="90">
        <v>0</v>
      </c>
      <c r="P15" s="90">
        <v>85353</v>
      </c>
      <c r="Q15" s="90">
        <f t="shared" si="0"/>
        <v>29383948</v>
      </c>
    </row>
    <row r="16" spans="1:28" ht="17.25" customHeight="1" x14ac:dyDescent="0.25">
      <c r="A16" s="46" t="s">
        <v>174</v>
      </c>
      <c r="B16" s="88">
        <v>18743810</v>
      </c>
      <c r="C16" s="88">
        <v>0</v>
      </c>
      <c r="D16" s="88">
        <v>5179848</v>
      </c>
      <c r="E16" s="55">
        <v>0</v>
      </c>
      <c r="F16" s="55">
        <v>215035</v>
      </c>
      <c r="G16" s="55">
        <v>21076</v>
      </c>
      <c r="H16" s="88">
        <v>323611</v>
      </c>
      <c r="I16" s="55">
        <v>816244</v>
      </c>
      <c r="J16" s="55">
        <v>-2362</v>
      </c>
      <c r="K16" s="55">
        <v>583879</v>
      </c>
      <c r="L16" s="88">
        <v>0</v>
      </c>
      <c r="M16" s="88">
        <v>54207</v>
      </c>
      <c r="N16" s="55">
        <v>15161</v>
      </c>
      <c r="O16" s="55">
        <v>984229.26</v>
      </c>
      <c r="P16" s="55">
        <v>75618</v>
      </c>
      <c r="Q16" s="55">
        <f t="shared" si="0"/>
        <v>27010356.260000002</v>
      </c>
    </row>
    <row r="17" spans="1:17" ht="15" customHeight="1" x14ac:dyDescent="0.25">
      <c r="A17" s="81" t="s">
        <v>175</v>
      </c>
      <c r="B17" s="89">
        <v>121086154</v>
      </c>
      <c r="C17" s="89">
        <v>0</v>
      </c>
      <c r="D17" s="89">
        <v>33462114</v>
      </c>
      <c r="E17" s="90">
        <v>0</v>
      </c>
      <c r="F17" s="90">
        <v>1389143</v>
      </c>
      <c r="G17" s="90">
        <v>136144</v>
      </c>
      <c r="H17" s="89">
        <v>2090538</v>
      </c>
      <c r="I17" s="90">
        <v>5272930</v>
      </c>
      <c r="J17" s="90">
        <v>-15257</v>
      </c>
      <c r="K17" s="90">
        <v>2913088</v>
      </c>
      <c r="L17" s="91">
        <v>0</v>
      </c>
      <c r="M17" s="89">
        <v>350204</v>
      </c>
      <c r="N17" s="90">
        <v>97951</v>
      </c>
      <c r="O17" s="90">
        <v>9839850</v>
      </c>
      <c r="P17" s="90">
        <v>488495</v>
      </c>
      <c r="Q17" s="90">
        <f t="shared" si="0"/>
        <v>177111354</v>
      </c>
    </row>
    <row r="18" spans="1:17" ht="17.25" customHeight="1" x14ac:dyDescent="0.25">
      <c r="A18" s="46" t="s">
        <v>176</v>
      </c>
      <c r="B18" s="88">
        <v>12231674</v>
      </c>
      <c r="C18" s="88">
        <v>0</v>
      </c>
      <c r="D18" s="88">
        <v>3380222</v>
      </c>
      <c r="E18" s="55">
        <v>0</v>
      </c>
      <c r="F18" s="55">
        <v>140326</v>
      </c>
      <c r="G18" s="55">
        <v>13753</v>
      </c>
      <c r="H18" s="88">
        <v>211180</v>
      </c>
      <c r="I18" s="55">
        <v>532664</v>
      </c>
      <c r="J18" s="55">
        <v>-1541</v>
      </c>
      <c r="K18" s="55">
        <v>435134</v>
      </c>
      <c r="L18" s="88">
        <v>0</v>
      </c>
      <c r="M18" s="88">
        <v>35379</v>
      </c>
      <c r="N18" s="55">
        <v>9895</v>
      </c>
      <c r="O18" s="55">
        <v>29464</v>
      </c>
      <c r="P18" s="55">
        <v>49346</v>
      </c>
      <c r="Q18" s="55">
        <f t="shared" si="0"/>
        <v>17067496</v>
      </c>
    </row>
    <row r="19" spans="1:17" ht="15" customHeight="1" x14ac:dyDescent="0.25">
      <c r="A19" s="81" t="s">
        <v>177</v>
      </c>
      <c r="B19" s="89">
        <v>68880438</v>
      </c>
      <c r="C19" s="89">
        <v>0</v>
      </c>
      <c r="D19" s="89">
        <v>19035093</v>
      </c>
      <c r="E19" s="90">
        <v>0</v>
      </c>
      <c r="F19" s="90">
        <v>790222</v>
      </c>
      <c r="G19" s="90">
        <v>77448</v>
      </c>
      <c r="H19" s="89">
        <v>1189214</v>
      </c>
      <c r="I19" s="90">
        <v>2999584</v>
      </c>
      <c r="J19" s="90">
        <v>-8679</v>
      </c>
      <c r="K19" s="90">
        <v>862337</v>
      </c>
      <c r="L19" s="91">
        <v>0</v>
      </c>
      <c r="M19" s="89">
        <v>199216</v>
      </c>
      <c r="N19" s="90">
        <v>55720</v>
      </c>
      <c r="O19" s="90">
        <v>336913</v>
      </c>
      <c r="P19" s="90">
        <v>277881</v>
      </c>
      <c r="Q19" s="90">
        <f t="shared" si="0"/>
        <v>94695387</v>
      </c>
    </row>
    <row r="20" spans="1:17" ht="17.25" customHeight="1" x14ac:dyDescent="0.25">
      <c r="A20" s="46" t="s">
        <v>178</v>
      </c>
      <c r="B20" s="88">
        <v>43972075</v>
      </c>
      <c r="C20" s="88">
        <v>0</v>
      </c>
      <c r="D20" s="88">
        <v>12151680</v>
      </c>
      <c r="E20" s="55">
        <v>0</v>
      </c>
      <c r="F20" s="55">
        <v>504466</v>
      </c>
      <c r="G20" s="55">
        <v>49441</v>
      </c>
      <c r="H20" s="88">
        <v>759173</v>
      </c>
      <c r="I20" s="55">
        <v>1914912</v>
      </c>
      <c r="J20" s="55">
        <v>-5540</v>
      </c>
      <c r="K20" s="55">
        <v>1096512</v>
      </c>
      <c r="L20" s="88">
        <v>0</v>
      </c>
      <c r="M20" s="88">
        <v>127181</v>
      </c>
      <c r="N20" s="55">
        <v>35569</v>
      </c>
      <c r="O20" s="55">
        <v>5582457</v>
      </c>
      <c r="P20" s="55">
        <v>177394</v>
      </c>
      <c r="Q20" s="55">
        <f t="shared" si="0"/>
        <v>66365320</v>
      </c>
    </row>
    <row r="21" spans="1:17" ht="15" customHeight="1" x14ac:dyDescent="0.25">
      <c r="A21" s="81" t="s">
        <v>179</v>
      </c>
      <c r="B21" s="89">
        <v>71081484</v>
      </c>
      <c r="C21" s="89">
        <v>0</v>
      </c>
      <c r="D21" s="89">
        <v>19643362</v>
      </c>
      <c r="E21" s="90">
        <v>0</v>
      </c>
      <c r="F21" s="90">
        <v>815475</v>
      </c>
      <c r="G21" s="90">
        <v>79924</v>
      </c>
      <c r="H21" s="89">
        <v>1227215</v>
      </c>
      <c r="I21" s="90">
        <v>3095481</v>
      </c>
      <c r="J21" s="90">
        <v>-8956</v>
      </c>
      <c r="K21" s="90">
        <v>774582</v>
      </c>
      <c r="L21" s="91">
        <v>0</v>
      </c>
      <c r="M21" s="89">
        <v>205582</v>
      </c>
      <c r="N21" s="90">
        <v>57499</v>
      </c>
      <c r="O21" s="90">
        <v>2400548</v>
      </c>
      <c r="P21" s="90">
        <v>286760</v>
      </c>
      <c r="Q21" s="90">
        <f t="shared" si="0"/>
        <v>99658956</v>
      </c>
    </row>
    <row r="22" spans="1:17" ht="17.25" customHeight="1" x14ac:dyDescent="0.25">
      <c r="A22" s="46" t="s">
        <v>180</v>
      </c>
      <c r="B22" s="88">
        <v>20523687</v>
      </c>
      <c r="C22" s="88">
        <v>0</v>
      </c>
      <c r="D22" s="88">
        <v>5671705</v>
      </c>
      <c r="E22" s="55">
        <v>0</v>
      </c>
      <c r="F22" s="55">
        <v>235452</v>
      </c>
      <c r="G22" s="55">
        <v>23074</v>
      </c>
      <c r="H22" s="88">
        <v>354338</v>
      </c>
      <c r="I22" s="55">
        <v>893713</v>
      </c>
      <c r="J22" s="55">
        <v>-2586</v>
      </c>
      <c r="K22" s="55">
        <v>599817</v>
      </c>
      <c r="L22" s="88">
        <v>0</v>
      </c>
      <c r="M22" s="88">
        <v>59361</v>
      </c>
      <c r="N22" s="55">
        <v>16602</v>
      </c>
      <c r="O22" s="55">
        <v>1675353</v>
      </c>
      <c r="P22" s="55">
        <v>82798</v>
      </c>
      <c r="Q22" s="55">
        <f t="shared" si="0"/>
        <v>30133314</v>
      </c>
    </row>
    <row r="23" spans="1:17" ht="15" customHeight="1" x14ac:dyDescent="0.25">
      <c r="A23" s="81" t="s">
        <v>181</v>
      </c>
      <c r="B23" s="89">
        <v>51147492</v>
      </c>
      <c r="C23" s="89">
        <v>0</v>
      </c>
      <c r="D23" s="89">
        <v>14134630</v>
      </c>
      <c r="E23" s="90">
        <v>0</v>
      </c>
      <c r="F23" s="90">
        <v>586791</v>
      </c>
      <c r="G23" s="90">
        <v>57513</v>
      </c>
      <c r="H23" s="89">
        <v>883058</v>
      </c>
      <c r="I23" s="90">
        <v>2227511</v>
      </c>
      <c r="J23" s="90">
        <v>-6444</v>
      </c>
      <c r="K23" s="90">
        <v>1283778</v>
      </c>
      <c r="L23" s="91">
        <v>0</v>
      </c>
      <c r="M23" s="89">
        <v>147934</v>
      </c>
      <c r="N23" s="90">
        <v>41373</v>
      </c>
      <c r="O23" s="90">
        <v>0</v>
      </c>
      <c r="P23" s="90">
        <v>206338</v>
      </c>
      <c r="Q23" s="90">
        <f t="shared" si="0"/>
        <v>70709974</v>
      </c>
    </row>
    <row r="24" spans="1:17" ht="17.25" customHeight="1" x14ac:dyDescent="0.25">
      <c r="A24" s="46" t="s">
        <v>182</v>
      </c>
      <c r="B24" s="88">
        <v>28668479</v>
      </c>
      <c r="C24" s="88">
        <v>0</v>
      </c>
      <c r="D24" s="88">
        <v>7922522</v>
      </c>
      <c r="E24" s="55">
        <v>0</v>
      </c>
      <c r="F24" s="55">
        <v>328893</v>
      </c>
      <c r="G24" s="55">
        <v>32234</v>
      </c>
      <c r="H24" s="88">
        <v>494958</v>
      </c>
      <c r="I24" s="55">
        <v>1248407</v>
      </c>
      <c r="J24" s="55">
        <v>-3612</v>
      </c>
      <c r="K24" s="55">
        <v>549213</v>
      </c>
      <c r="L24" s="88">
        <v>0</v>
      </c>
      <c r="M24" s="88">
        <v>82915</v>
      </c>
      <c r="N24" s="55">
        <v>23192</v>
      </c>
      <c r="O24" s="55">
        <v>436312</v>
      </c>
      <c r="P24" s="55">
        <v>115657</v>
      </c>
      <c r="Q24" s="55">
        <f t="shared" si="0"/>
        <v>39899170</v>
      </c>
    </row>
    <row r="25" spans="1:17" ht="15" customHeight="1" x14ac:dyDescent="0.25">
      <c r="A25" s="81" t="s">
        <v>183</v>
      </c>
      <c r="B25" s="89">
        <v>25709901</v>
      </c>
      <c r="C25" s="89">
        <v>0</v>
      </c>
      <c r="D25" s="89">
        <v>7104930</v>
      </c>
      <c r="E25" s="90">
        <v>0</v>
      </c>
      <c r="F25" s="90">
        <v>294955</v>
      </c>
      <c r="G25" s="90">
        <v>28909</v>
      </c>
      <c r="H25" s="89">
        <v>443879</v>
      </c>
      <c r="I25" s="90">
        <v>1119626</v>
      </c>
      <c r="J25" s="90">
        <v>-3239</v>
      </c>
      <c r="K25" s="90">
        <v>707714</v>
      </c>
      <c r="L25" s="91">
        <v>0</v>
      </c>
      <c r="M25" s="89">
        <v>74360</v>
      </c>
      <c r="N25" s="90">
        <v>20797</v>
      </c>
      <c r="O25" s="90">
        <v>332365</v>
      </c>
      <c r="P25" s="90">
        <v>103717</v>
      </c>
      <c r="Q25" s="90">
        <f t="shared" si="0"/>
        <v>35937914</v>
      </c>
    </row>
    <row r="26" spans="1:17" ht="17.25" customHeight="1" x14ac:dyDescent="0.25">
      <c r="A26" s="46" t="s">
        <v>184</v>
      </c>
      <c r="B26" s="88">
        <v>68040535</v>
      </c>
      <c r="C26" s="88">
        <v>0</v>
      </c>
      <c r="D26" s="88">
        <v>18803006</v>
      </c>
      <c r="E26" s="55">
        <v>0</v>
      </c>
      <c r="F26" s="55">
        <v>780591</v>
      </c>
      <c r="G26" s="55">
        <v>76506</v>
      </c>
      <c r="H26" s="88">
        <v>1174714</v>
      </c>
      <c r="I26" s="55">
        <v>2963099</v>
      </c>
      <c r="J26" s="55">
        <v>-8573</v>
      </c>
      <c r="K26" s="55">
        <v>760459</v>
      </c>
      <c r="L26" s="88">
        <v>0</v>
      </c>
      <c r="M26" s="88">
        <v>196791</v>
      </c>
      <c r="N26" s="55">
        <v>55037</v>
      </c>
      <c r="O26" s="55">
        <v>0</v>
      </c>
      <c r="P26" s="55">
        <v>274491</v>
      </c>
      <c r="Q26" s="55">
        <f t="shared" si="0"/>
        <v>93116656</v>
      </c>
    </row>
    <row r="27" spans="1:17" ht="15" customHeight="1" x14ac:dyDescent="0.25">
      <c r="A27" s="81" t="s">
        <v>185</v>
      </c>
      <c r="B27" s="89">
        <v>27035438</v>
      </c>
      <c r="C27" s="89">
        <v>0</v>
      </c>
      <c r="D27" s="89">
        <v>7471237</v>
      </c>
      <c r="E27" s="90">
        <v>0</v>
      </c>
      <c r="F27" s="90">
        <v>310161</v>
      </c>
      <c r="G27" s="90">
        <v>30398</v>
      </c>
      <c r="H27" s="89">
        <v>466764</v>
      </c>
      <c r="I27" s="90">
        <v>1177320</v>
      </c>
      <c r="J27" s="90">
        <v>-3407</v>
      </c>
      <c r="K27" s="90">
        <v>787368</v>
      </c>
      <c r="L27" s="91">
        <v>0</v>
      </c>
      <c r="M27" s="89">
        <v>78192</v>
      </c>
      <c r="N27" s="90">
        <v>21870</v>
      </c>
      <c r="O27" s="90">
        <v>1155111</v>
      </c>
      <c r="P27" s="90">
        <v>109069</v>
      </c>
      <c r="Q27" s="90">
        <f t="shared" si="0"/>
        <v>38639521</v>
      </c>
    </row>
    <row r="28" spans="1:17" ht="17.25" customHeight="1" x14ac:dyDescent="0.25">
      <c r="A28" s="46" t="s">
        <v>186</v>
      </c>
      <c r="B28" s="88">
        <v>38263469</v>
      </c>
      <c r="C28" s="88">
        <v>0</v>
      </c>
      <c r="D28" s="88">
        <v>10574136</v>
      </c>
      <c r="E28" s="55">
        <v>0</v>
      </c>
      <c r="F28" s="55">
        <v>438981</v>
      </c>
      <c r="G28" s="55">
        <v>43027</v>
      </c>
      <c r="H28" s="88">
        <v>660618</v>
      </c>
      <c r="I28" s="55">
        <v>1666456</v>
      </c>
      <c r="J28" s="55">
        <v>-4821</v>
      </c>
      <c r="K28" s="55">
        <v>1072311</v>
      </c>
      <c r="L28" s="88">
        <v>0</v>
      </c>
      <c r="M28" s="88">
        <v>110667</v>
      </c>
      <c r="N28" s="55">
        <v>30950</v>
      </c>
      <c r="O28" s="55">
        <v>1061684</v>
      </c>
      <c r="P28" s="55">
        <v>154362</v>
      </c>
      <c r="Q28" s="55">
        <f t="shared" si="0"/>
        <v>54071840</v>
      </c>
    </row>
    <row r="29" spans="1:17" ht="15" customHeight="1" x14ac:dyDescent="0.25">
      <c r="A29" s="81" t="s">
        <v>187</v>
      </c>
      <c r="B29" s="89">
        <v>15609139</v>
      </c>
      <c r="C29" s="89">
        <v>0</v>
      </c>
      <c r="D29" s="89">
        <v>4313589</v>
      </c>
      <c r="E29" s="90">
        <v>0</v>
      </c>
      <c r="F29" s="90">
        <v>179076</v>
      </c>
      <c r="G29" s="90">
        <v>17551</v>
      </c>
      <c r="H29" s="89">
        <v>269490</v>
      </c>
      <c r="I29" s="90">
        <v>679774</v>
      </c>
      <c r="J29" s="90">
        <v>-1967</v>
      </c>
      <c r="K29" s="90">
        <v>555436</v>
      </c>
      <c r="L29" s="91">
        <v>0</v>
      </c>
      <c r="M29" s="89">
        <v>45146</v>
      </c>
      <c r="N29" s="90">
        <v>12628</v>
      </c>
      <c r="O29" s="90">
        <v>2303039</v>
      </c>
      <c r="P29" s="90">
        <v>62972</v>
      </c>
      <c r="Q29" s="90">
        <f t="shared" si="0"/>
        <v>24045873</v>
      </c>
    </row>
    <row r="30" spans="1:17" ht="17.25" customHeight="1" x14ac:dyDescent="0.25">
      <c r="A30" s="46" t="s">
        <v>188</v>
      </c>
      <c r="B30" s="88">
        <v>28711966</v>
      </c>
      <c r="C30" s="88">
        <v>0</v>
      </c>
      <c r="D30" s="88">
        <v>7934555</v>
      </c>
      <c r="E30" s="55">
        <v>0</v>
      </c>
      <c r="F30" s="55">
        <v>329396</v>
      </c>
      <c r="G30" s="55">
        <v>32284</v>
      </c>
      <c r="H30" s="88">
        <v>495710</v>
      </c>
      <c r="I30" s="55">
        <v>1250390</v>
      </c>
      <c r="J30" s="55">
        <v>-3618</v>
      </c>
      <c r="K30" s="55">
        <v>771874</v>
      </c>
      <c r="L30" s="88">
        <v>0</v>
      </c>
      <c r="M30" s="88">
        <v>83038</v>
      </c>
      <c r="N30" s="55">
        <v>23224</v>
      </c>
      <c r="O30" s="55">
        <v>2360855</v>
      </c>
      <c r="P30" s="55">
        <v>115830</v>
      </c>
      <c r="Q30" s="55">
        <f t="shared" si="0"/>
        <v>42105504</v>
      </c>
    </row>
    <row r="31" spans="1:17" ht="15" customHeight="1" x14ac:dyDescent="0.25">
      <c r="A31" s="81" t="s">
        <v>189</v>
      </c>
      <c r="B31" s="89">
        <v>32796107</v>
      </c>
      <c r="C31" s="89">
        <v>0</v>
      </c>
      <c r="D31" s="89">
        <v>9063198</v>
      </c>
      <c r="E31" s="90">
        <v>0</v>
      </c>
      <c r="F31" s="90">
        <v>376250</v>
      </c>
      <c r="G31" s="90">
        <v>36876</v>
      </c>
      <c r="H31" s="89">
        <v>566223</v>
      </c>
      <c r="I31" s="90">
        <v>1428200</v>
      </c>
      <c r="J31" s="90">
        <v>-4132</v>
      </c>
      <c r="K31" s="90">
        <v>968071</v>
      </c>
      <c r="L31" s="91">
        <v>0</v>
      </c>
      <c r="M31" s="89">
        <v>94852</v>
      </c>
      <c r="N31" s="90">
        <v>26530</v>
      </c>
      <c r="O31" s="90">
        <v>2775539</v>
      </c>
      <c r="P31" s="90">
        <v>132308</v>
      </c>
      <c r="Q31" s="90">
        <f t="shared" si="0"/>
        <v>48260022</v>
      </c>
    </row>
    <row r="32" spans="1:17" ht="17.25" customHeight="1" x14ac:dyDescent="0.25">
      <c r="A32" s="46" t="s">
        <v>190</v>
      </c>
      <c r="B32" s="88">
        <v>18755364</v>
      </c>
      <c r="C32" s="88">
        <v>0</v>
      </c>
      <c r="D32" s="88">
        <v>6860638</v>
      </c>
      <c r="E32" s="55">
        <v>0</v>
      </c>
      <c r="F32" s="55">
        <v>215167</v>
      </c>
      <c r="G32" s="55">
        <v>21089</v>
      </c>
      <c r="H32" s="88">
        <v>323810</v>
      </c>
      <c r="I32" s="55">
        <v>816747</v>
      </c>
      <c r="J32" s="55">
        <v>-2363</v>
      </c>
      <c r="K32" s="55">
        <v>637350</v>
      </c>
      <c r="L32" s="88">
        <v>0</v>
      </c>
      <c r="M32" s="88">
        <v>54243</v>
      </c>
      <c r="N32" s="55">
        <v>15172</v>
      </c>
      <c r="O32" s="55">
        <v>1214809.29</v>
      </c>
      <c r="P32" s="55">
        <v>75664</v>
      </c>
      <c r="Q32" s="55">
        <f t="shared" si="0"/>
        <v>28987690.289999999</v>
      </c>
    </row>
    <row r="33" spans="1:17" ht="15" customHeight="1" x14ac:dyDescent="0.25">
      <c r="A33" s="81" t="s">
        <v>191</v>
      </c>
      <c r="B33" s="89">
        <v>31040786</v>
      </c>
      <c r="C33" s="89">
        <v>0</v>
      </c>
      <c r="D33" s="89">
        <v>8578111</v>
      </c>
      <c r="E33" s="90">
        <v>0</v>
      </c>
      <c r="F33" s="90">
        <v>356112</v>
      </c>
      <c r="G33" s="90">
        <v>34901</v>
      </c>
      <c r="H33" s="89">
        <v>535916</v>
      </c>
      <c r="I33" s="90">
        <v>1351740</v>
      </c>
      <c r="J33" s="90">
        <v>-3911</v>
      </c>
      <c r="K33" s="90">
        <v>871669</v>
      </c>
      <c r="L33" s="91">
        <v>0</v>
      </c>
      <c r="M33" s="89">
        <v>89775</v>
      </c>
      <c r="N33" s="90">
        <v>25109</v>
      </c>
      <c r="O33" s="90">
        <v>2214399</v>
      </c>
      <c r="P33" s="90">
        <v>125227</v>
      </c>
      <c r="Q33" s="90">
        <f t="shared" si="0"/>
        <v>45219834</v>
      </c>
    </row>
    <row r="34" spans="1:17" ht="17.25" customHeight="1" x14ac:dyDescent="0.25">
      <c r="A34" s="46" t="s">
        <v>192</v>
      </c>
      <c r="B34" s="88">
        <v>17069756</v>
      </c>
      <c r="C34" s="88">
        <v>0</v>
      </c>
      <c r="D34" s="88">
        <v>4717219</v>
      </c>
      <c r="E34" s="55">
        <v>0</v>
      </c>
      <c r="F34" s="55">
        <v>195830</v>
      </c>
      <c r="G34" s="55">
        <v>19193</v>
      </c>
      <c r="H34" s="88">
        <v>294707</v>
      </c>
      <c r="I34" s="55">
        <v>743332</v>
      </c>
      <c r="J34" s="55">
        <v>-2151</v>
      </c>
      <c r="K34" s="55">
        <v>574284</v>
      </c>
      <c r="L34" s="88">
        <v>0</v>
      </c>
      <c r="M34" s="88">
        <v>49373</v>
      </c>
      <c r="N34" s="55">
        <v>13808</v>
      </c>
      <c r="O34" s="55">
        <v>467980.77</v>
      </c>
      <c r="P34" s="55">
        <v>68865</v>
      </c>
      <c r="Q34" s="55">
        <f t="shared" si="0"/>
        <v>24212196.77</v>
      </c>
    </row>
    <row r="35" spans="1:17" ht="15" customHeight="1" x14ac:dyDescent="0.25">
      <c r="A35" s="81" t="s">
        <v>193</v>
      </c>
      <c r="B35" s="89">
        <v>24589126</v>
      </c>
      <c r="C35" s="89">
        <v>0</v>
      </c>
      <c r="D35" s="89">
        <v>6795191</v>
      </c>
      <c r="E35" s="90">
        <v>0</v>
      </c>
      <c r="F35" s="90">
        <v>282093</v>
      </c>
      <c r="G35" s="90">
        <v>27646</v>
      </c>
      <c r="H35" s="89">
        <v>424529</v>
      </c>
      <c r="I35" s="90">
        <v>1070756</v>
      </c>
      <c r="J35" s="90">
        <v>-3098</v>
      </c>
      <c r="K35" s="90">
        <v>779713</v>
      </c>
      <c r="L35" s="91">
        <v>0</v>
      </c>
      <c r="M35" s="89">
        <v>71116</v>
      </c>
      <c r="N35" s="90">
        <v>19891</v>
      </c>
      <c r="O35" s="90">
        <v>0</v>
      </c>
      <c r="P35" s="90">
        <v>99201</v>
      </c>
      <c r="Q35" s="90">
        <f t="shared" si="0"/>
        <v>34156164</v>
      </c>
    </row>
    <row r="36" spans="1:17" ht="17.25" customHeight="1" x14ac:dyDescent="0.25">
      <c r="A36" s="46" t="s">
        <v>194</v>
      </c>
      <c r="B36" s="88">
        <v>39612958</v>
      </c>
      <c r="C36" s="88">
        <v>0</v>
      </c>
      <c r="D36" s="88">
        <v>10947040</v>
      </c>
      <c r="E36" s="55">
        <v>0</v>
      </c>
      <c r="F36" s="55">
        <v>454457</v>
      </c>
      <c r="G36" s="55">
        <v>44542</v>
      </c>
      <c r="H36" s="88">
        <v>683914</v>
      </c>
      <c r="I36" s="55">
        <v>1725090</v>
      </c>
      <c r="J36" s="55">
        <v>-4991</v>
      </c>
      <c r="K36" s="55">
        <v>1183216</v>
      </c>
      <c r="L36" s="88">
        <v>0</v>
      </c>
      <c r="M36" s="88">
        <v>114573</v>
      </c>
      <c r="N36" s="55">
        <v>32044</v>
      </c>
      <c r="O36" s="55">
        <v>1503645</v>
      </c>
      <c r="P36" s="55">
        <v>159808</v>
      </c>
      <c r="Q36" s="55">
        <f t="shared" si="0"/>
        <v>56456296</v>
      </c>
    </row>
    <row r="37" spans="1:17" ht="15" customHeight="1" x14ac:dyDescent="0.25">
      <c r="A37" s="81" t="s">
        <v>195</v>
      </c>
      <c r="B37" s="89">
        <v>25338612</v>
      </c>
      <c r="C37" s="89">
        <v>0</v>
      </c>
      <c r="D37" s="89">
        <v>7002335</v>
      </c>
      <c r="E37" s="90">
        <v>0</v>
      </c>
      <c r="F37" s="90">
        <v>290697</v>
      </c>
      <c r="G37" s="90">
        <v>28491</v>
      </c>
      <c r="H37" s="89">
        <v>437470</v>
      </c>
      <c r="I37" s="90">
        <v>1103513</v>
      </c>
      <c r="J37" s="90">
        <v>-3193</v>
      </c>
      <c r="K37" s="90">
        <v>460268</v>
      </c>
      <c r="L37" s="91">
        <v>0</v>
      </c>
      <c r="M37" s="89">
        <v>73283</v>
      </c>
      <c r="N37" s="90">
        <v>20497</v>
      </c>
      <c r="O37" s="90">
        <v>1520920</v>
      </c>
      <c r="P37" s="90">
        <v>102222</v>
      </c>
      <c r="Q37" s="90">
        <f t="shared" si="0"/>
        <v>36375115</v>
      </c>
    </row>
    <row r="38" spans="1:17" ht="17.25" customHeight="1" x14ac:dyDescent="0.25">
      <c r="A38" s="46" t="s">
        <v>196</v>
      </c>
      <c r="B38" s="88">
        <v>11188253</v>
      </c>
      <c r="C38" s="88">
        <v>0</v>
      </c>
      <c r="D38" s="88">
        <v>3091874</v>
      </c>
      <c r="E38" s="55">
        <v>0</v>
      </c>
      <c r="F38" s="55">
        <v>128357</v>
      </c>
      <c r="G38" s="55">
        <v>12580</v>
      </c>
      <c r="H38" s="88">
        <v>193165</v>
      </c>
      <c r="I38" s="55">
        <v>487234</v>
      </c>
      <c r="J38" s="55">
        <v>-1410</v>
      </c>
      <c r="K38" s="55">
        <v>463720</v>
      </c>
      <c r="L38" s="88">
        <v>0</v>
      </c>
      <c r="M38" s="88">
        <v>32356</v>
      </c>
      <c r="N38" s="55">
        <v>9052</v>
      </c>
      <c r="O38" s="55">
        <v>0</v>
      </c>
      <c r="P38" s="55">
        <v>45136</v>
      </c>
      <c r="Q38" s="55">
        <f t="shared" si="0"/>
        <v>15650317</v>
      </c>
    </row>
    <row r="39" spans="1:17" ht="15" customHeight="1" x14ac:dyDescent="0.25">
      <c r="A39" s="81" t="s">
        <v>197</v>
      </c>
      <c r="B39" s="89">
        <v>11765894</v>
      </c>
      <c r="C39" s="89">
        <v>0</v>
      </c>
      <c r="D39" s="89">
        <v>3251503</v>
      </c>
      <c r="E39" s="90">
        <v>0</v>
      </c>
      <c r="F39" s="90">
        <v>134983</v>
      </c>
      <c r="G39" s="90">
        <v>13230</v>
      </c>
      <c r="H39" s="89">
        <v>203137</v>
      </c>
      <c r="I39" s="90">
        <v>512383</v>
      </c>
      <c r="J39" s="90">
        <v>-1483</v>
      </c>
      <c r="K39" s="90">
        <v>469559</v>
      </c>
      <c r="L39" s="91">
        <v>0</v>
      </c>
      <c r="M39" s="89">
        <v>34030</v>
      </c>
      <c r="N39" s="90">
        <v>9518</v>
      </c>
      <c r="O39" s="90">
        <v>252689</v>
      </c>
      <c r="P39" s="90">
        <v>47467</v>
      </c>
      <c r="Q39" s="90">
        <f t="shared" si="0"/>
        <v>16692910</v>
      </c>
    </row>
    <row r="40" spans="1:17" ht="17.25" customHeight="1" x14ac:dyDescent="0.25">
      <c r="A40" s="46" t="s">
        <v>198</v>
      </c>
      <c r="B40" s="88">
        <v>27329628</v>
      </c>
      <c r="C40" s="88">
        <v>0</v>
      </c>
      <c r="D40" s="88">
        <v>9392107</v>
      </c>
      <c r="E40" s="55">
        <v>0</v>
      </c>
      <c r="F40" s="55">
        <v>313533</v>
      </c>
      <c r="G40" s="55">
        <v>30728</v>
      </c>
      <c r="H40" s="88">
        <v>471842</v>
      </c>
      <c r="I40" s="55">
        <v>1190105</v>
      </c>
      <c r="J40" s="55">
        <v>-3444</v>
      </c>
      <c r="K40" s="55">
        <v>613170</v>
      </c>
      <c r="L40" s="88">
        <v>0</v>
      </c>
      <c r="M40" s="88">
        <v>79045</v>
      </c>
      <c r="N40" s="55">
        <v>22108</v>
      </c>
      <c r="O40" s="55">
        <v>0</v>
      </c>
      <c r="P40" s="55">
        <v>110256</v>
      </c>
      <c r="Q40" s="55">
        <f t="shared" si="0"/>
        <v>39549078</v>
      </c>
    </row>
    <row r="41" spans="1:17" ht="15" customHeight="1" x14ac:dyDescent="0.25">
      <c r="A41" s="81" t="s">
        <v>199</v>
      </c>
      <c r="B41" s="89">
        <v>18722889</v>
      </c>
      <c r="C41" s="89">
        <v>0</v>
      </c>
      <c r="D41" s="89">
        <v>5174078</v>
      </c>
      <c r="E41" s="90">
        <v>0</v>
      </c>
      <c r="F41" s="90">
        <v>214797</v>
      </c>
      <c r="G41" s="90">
        <v>21054</v>
      </c>
      <c r="H41" s="89">
        <v>323250</v>
      </c>
      <c r="I41" s="90">
        <v>815408</v>
      </c>
      <c r="J41" s="90">
        <v>-2359</v>
      </c>
      <c r="K41" s="90">
        <v>603232</v>
      </c>
      <c r="L41" s="91">
        <v>0</v>
      </c>
      <c r="M41" s="89">
        <v>54149</v>
      </c>
      <c r="N41" s="90">
        <v>15144</v>
      </c>
      <c r="O41" s="90">
        <v>1384486.06</v>
      </c>
      <c r="P41" s="90">
        <v>75532</v>
      </c>
      <c r="Q41" s="90">
        <f t="shared" si="0"/>
        <v>27401660.059999999</v>
      </c>
    </row>
    <row r="42" spans="1:17" ht="17.25" customHeight="1" x14ac:dyDescent="0.25">
      <c r="A42" s="46" t="s">
        <v>200</v>
      </c>
      <c r="B42" s="88">
        <v>24821571</v>
      </c>
      <c r="C42" s="88">
        <v>0</v>
      </c>
      <c r="D42" s="88">
        <v>6859459</v>
      </c>
      <c r="E42" s="55">
        <v>0</v>
      </c>
      <c r="F42" s="55">
        <v>284768</v>
      </c>
      <c r="G42" s="55">
        <v>27911</v>
      </c>
      <c r="H42" s="88">
        <v>428544</v>
      </c>
      <c r="I42" s="55">
        <v>1081044</v>
      </c>
      <c r="J42" s="55">
        <v>-3127</v>
      </c>
      <c r="K42" s="55">
        <v>689331</v>
      </c>
      <c r="L42" s="88">
        <v>0</v>
      </c>
      <c r="M42" s="88">
        <v>71792</v>
      </c>
      <c r="N42" s="55">
        <v>20077</v>
      </c>
      <c r="O42" s="55">
        <v>2483227</v>
      </c>
      <c r="P42" s="55">
        <v>100134</v>
      </c>
      <c r="Q42" s="55">
        <f t="shared" si="0"/>
        <v>36864731</v>
      </c>
    </row>
    <row r="43" spans="1:17" ht="15" customHeight="1" x14ac:dyDescent="0.25">
      <c r="A43" s="81" t="s">
        <v>201</v>
      </c>
      <c r="B43" s="89">
        <v>21078054</v>
      </c>
      <c r="C43" s="89">
        <v>0</v>
      </c>
      <c r="D43" s="89">
        <v>5824910</v>
      </c>
      <c r="E43" s="90">
        <v>0</v>
      </c>
      <c r="F43" s="90">
        <v>241814</v>
      </c>
      <c r="G43" s="90">
        <v>23699</v>
      </c>
      <c r="H43" s="89">
        <v>363911</v>
      </c>
      <c r="I43" s="90">
        <v>917873</v>
      </c>
      <c r="J43" s="90">
        <v>-2656</v>
      </c>
      <c r="K43" s="90">
        <v>681311</v>
      </c>
      <c r="L43" s="91">
        <v>0</v>
      </c>
      <c r="M43" s="89">
        <v>60964</v>
      </c>
      <c r="N43" s="90">
        <v>17051</v>
      </c>
      <c r="O43" s="90">
        <v>446551</v>
      </c>
      <c r="P43" s="90">
        <v>85035</v>
      </c>
      <c r="Q43" s="90">
        <f t="shared" si="0"/>
        <v>29738517</v>
      </c>
    </row>
    <row r="44" spans="1:17" ht="17.25" customHeight="1" x14ac:dyDescent="0.25">
      <c r="A44" s="46" t="s">
        <v>202</v>
      </c>
      <c r="B44" s="88">
        <v>27119798</v>
      </c>
      <c r="C44" s="88">
        <v>0</v>
      </c>
      <c r="D44" s="88">
        <v>7494551</v>
      </c>
      <c r="E44" s="55">
        <v>0</v>
      </c>
      <c r="F44" s="55">
        <v>311129</v>
      </c>
      <c r="G44" s="55">
        <v>30492</v>
      </c>
      <c r="H44" s="88">
        <v>468221</v>
      </c>
      <c r="I44" s="55">
        <v>1181005</v>
      </c>
      <c r="J44" s="55">
        <v>-3417</v>
      </c>
      <c r="K44" s="55">
        <v>797491</v>
      </c>
      <c r="L44" s="88">
        <v>0</v>
      </c>
      <c r="M44" s="88">
        <v>78435</v>
      </c>
      <c r="N44" s="55">
        <v>21938</v>
      </c>
      <c r="O44" s="55">
        <v>0</v>
      </c>
      <c r="P44" s="55">
        <v>109409</v>
      </c>
      <c r="Q44" s="55">
        <f t="shared" si="0"/>
        <v>37609052</v>
      </c>
    </row>
    <row r="45" spans="1:17" ht="15" customHeight="1" x14ac:dyDescent="0.25">
      <c r="A45" s="81" t="s">
        <v>203</v>
      </c>
      <c r="B45" s="89">
        <v>113277756</v>
      </c>
      <c r="C45" s="89">
        <v>0</v>
      </c>
      <c r="D45" s="89">
        <v>31304304</v>
      </c>
      <c r="E45" s="90">
        <v>0</v>
      </c>
      <c r="F45" s="90">
        <v>1299569</v>
      </c>
      <c r="G45" s="90">
        <v>127370</v>
      </c>
      <c r="H45" s="89">
        <v>1955732</v>
      </c>
      <c r="I45" s="90">
        <v>4933091</v>
      </c>
      <c r="J45" s="90">
        <v>-14273</v>
      </c>
      <c r="K45" s="90">
        <v>2903412</v>
      </c>
      <c r="L45" s="91">
        <v>0</v>
      </c>
      <c r="M45" s="89">
        <v>327626</v>
      </c>
      <c r="N45" s="90">
        <v>91630</v>
      </c>
      <c r="O45" s="90">
        <v>13343820</v>
      </c>
      <c r="P45" s="90">
        <v>456990</v>
      </c>
      <c r="Q45" s="90">
        <f t="shared" si="0"/>
        <v>170007027</v>
      </c>
    </row>
    <row r="46" spans="1:17" ht="17.25" customHeight="1" x14ac:dyDescent="0.25">
      <c r="A46" s="46" t="s">
        <v>204</v>
      </c>
      <c r="B46" s="88">
        <v>50636437</v>
      </c>
      <c r="C46" s="88">
        <v>0</v>
      </c>
      <c r="D46" s="88">
        <v>13993367</v>
      </c>
      <c r="E46" s="55">
        <v>0</v>
      </c>
      <c r="F46" s="55">
        <v>580919</v>
      </c>
      <c r="G46" s="55">
        <v>56934</v>
      </c>
      <c r="H46" s="88">
        <v>874233</v>
      </c>
      <c r="I46" s="55">
        <v>2205086</v>
      </c>
      <c r="J46" s="55">
        <v>-6380</v>
      </c>
      <c r="K46" s="55">
        <v>982555</v>
      </c>
      <c r="L46" s="88">
        <v>0</v>
      </c>
      <c r="M46" s="88">
        <v>146448</v>
      </c>
      <c r="N46" s="55">
        <v>40962</v>
      </c>
      <c r="O46" s="55">
        <v>2026656</v>
      </c>
      <c r="P46" s="55">
        <v>204280</v>
      </c>
      <c r="Q46" s="55">
        <f t="shared" si="0"/>
        <v>71741497</v>
      </c>
    </row>
    <row r="47" spans="1:17" ht="15" customHeight="1" x14ac:dyDescent="0.25">
      <c r="A47" s="81" t="s">
        <v>205</v>
      </c>
      <c r="B47" s="89">
        <v>18824070</v>
      </c>
      <c r="C47" s="89">
        <v>0</v>
      </c>
      <c r="D47" s="89">
        <v>5202035</v>
      </c>
      <c r="E47" s="90">
        <v>0</v>
      </c>
      <c r="F47" s="90">
        <v>215958</v>
      </c>
      <c r="G47" s="90">
        <v>21165</v>
      </c>
      <c r="H47" s="89">
        <v>324997</v>
      </c>
      <c r="I47" s="90">
        <v>819779</v>
      </c>
      <c r="J47" s="90">
        <v>-2372</v>
      </c>
      <c r="K47" s="90">
        <v>599070</v>
      </c>
      <c r="L47" s="91">
        <v>0</v>
      </c>
      <c r="M47" s="89">
        <v>54443</v>
      </c>
      <c r="N47" s="90">
        <v>15228</v>
      </c>
      <c r="O47" s="90">
        <v>180522</v>
      </c>
      <c r="P47" s="90">
        <v>75939</v>
      </c>
      <c r="Q47" s="90">
        <f t="shared" si="0"/>
        <v>26330834</v>
      </c>
    </row>
    <row r="48" spans="1:17" ht="17.25" customHeight="1" x14ac:dyDescent="0.25">
      <c r="A48" s="46" t="s">
        <v>206</v>
      </c>
      <c r="B48" s="88">
        <v>14659185</v>
      </c>
      <c r="C48" s="88">
        <v>0</v>
      </c>
      <c r="D48" s="88">
        <v>4051058</v>
      </c>
      <c r="E48" s="55">
        <v>0</v>
      </c>
      <c r="F48" s="55">
        <v>168174</v>
      </c>
      <c r="G48" s="55">
        <v>16482</v>
      </c>
      <c r="H48" s="88">
        <v>253089</v>
      </c>
      <c r="I48" s="55">
        <v>638348</v>
      </c>
      <c r="J48" s="55">
        <v>-1847</v>
      </c>
      <c r="K48" s="55">
        <v>524346</v>
      </c>
      <c r="L48" s="88">
        <v>0</v>
      </c>
      <c r="M48" s="88">
        <v>42398</v>
      </c>
      <c r="N48" s="55">
        <v>11858</v>
      </c>
      <c r="O48" s="55">
        <v>561733</v>
      </c>
      <c r="P48" s="55">
        <v>59140</v>
      </c>
      <c r="Q48" s="55">
        <f t="shared" si="0"/>
        <v>20983964</v>
      </c>
    </row>
    <row r="49" spans="1:17" ht="15" customHeight="1" x14ac:dyDescent="0.25">
      <c r="A49" s="81" t="s">
        <v>207</v>
      </c>
      <c r="B49" s="89">
        <v>68439517</v>
      </c>
      <c r="C49" s="89">
        <v>0</v>
      </c>
      <c r="D49" s="89">
        <v>18913188</v>
      </c>
      <c r="E49" s="90">
        <v>0</v>
      </c>
      <c r="F49" s="90">
        <v>785152</v>
      </c>
      <c r="G49" s="90">
        <v>76946</v>
      </c>
      <c r="H49" s="89">
        <v>1181598</v>
      </c>
      <c r="I49" s="90">
        <v>2980101</v>
      </c>
      <c r="J49" s="90">
        <v>-8624</v>
      </c>
      <c r="K49" s="90">
        <v>1211760</v>
      </c>
      <c r="L49" s="91">
        <v>0</v>
      </c>
      <c r="M49" s="89">
        <v>197938</v>
      </c>
      <c r="N49" s="90">
        <v>55366</v>
      </c>
      <c r="O49" s="90">
        <v>4955213</v>
      </c>
      <c r="P49" s="90">
        <v>276110</v>
      </c>
      <c r="Q49" s="90">
        <f t="shared" si="0"/>
        <v>99064265</v>
      </c>
    </row>
    <row r="50" spans="1:17" ht="15" customHeight="1" x14ac:dyDescent="0.25">
      <c r="A50" s="70"/>
      <c r="B50" s="92"/>
      <c r="C50" s="92"/>
      <c r="D50" s="92"/>
      <c r="E50" s="93"/>
      <c r="F50" s="93"/>
      <c r="G50" s="93"/>
      <c r="H50" s="92"/>
      <c r="I50" s="93"/>
      <c r="J50" s="93"/>
      <c r="K50" s="93"/>
      <c r="L50" s="92"/>
      <c r="M50" s="92"/>
      <c r="N50" s="93"/>
      <c r="O50" s="93"/>
      <c r="P50" s="93"/>
      <c r="Q50" s="94"/>
    </row>
    <row r="51" spans="1:17" hidden="1" x14ac:dyDescent="0.25">
      <c r="Q51" s="39"/>
    </row>
    <row r="52" spans="1:17" hidden="1" x14ac:dyDescent="0.25">
      <c r="Q52" s="39"/>
    </row>
    <row r="53" spans="1:17" ht="16.5" hidden="1" x14ac:dyDescent="0.3">
      <c r="A53" s="137" t="s">
        <v>301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</row>
    <row r="54" spans="1:17" ht="16.5" hidden="1" customHeight="1" x14ac:dyDescent="0.25">
      <c r="A54" s="142" t="s">
        <v>128</v>
      </c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</row>
    <row r="55" spans="1:17" ht="12.75" hidden="1" customHeight="1" x14ac:dyDescent="0.25">
      <c r="A55" s="142" t="str">
        <f>+A4</f>
        <v>POR EL  PERÍODO  DEL 1o. DE ENERO AL 30 DE SEPTIEMBRE AÑO 2025.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</row>
    <row r="56" spans="1:17" ht="10.5" hidden="1" customHeight="1" x14ac:dyDescent="0.25">
      <c r="A56" s="134" t="s">
        <v>4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1:17" ht="5.25" hidden="1" customHeight="1" x14ac:dyDescent="0.25">
      <c r="A57" s="60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5"/>
    </row>
    <row r="58" spans="1:17" ht="12.75" hidden="1" customHeight="1" x14ac:dyDescent="0.25">
      <c r="A58" s="143" t="s">
        <v>169</v>
      </c>
      <c r="B58" s="74"/>
      <c r="C58" s="74" t="s">
        <v>140</v>
      </c>
      <c r="D58" s="74" t="s">
        <v>140</v>
      </c>
      <c r="E58" s="74" t="s">
        <v>147</v>
      </c>
      <c r="F58" s="74" t="s">
        <v>149</v>
      </c>
      <c r="G58" s="74" t="s">
        <v>295</v>
      </c>
      <c r="H58" s="74" t="s">
        <v>146</v>
      </c>
      <c r="I58" s="74" t="s">
        <v>147</v>
      </c>
      <c r="J58" s="74" t="s">
        <v>147</v>
      </c>
      <c r="K58" s="74" t="s">
        <v>150</v>
      </c>
      <c r="L58" s="74" t="s">
        <v>147</v>
      </c>
      <c r="M58" s="74" t="s">
        <v>147</v>
      </c>
      <c r="N58" s="74" t="s">
        <v>148</v>
      </c>
      <c r="O58" s="74"/>
      <c r="P58" s="74" t="s">
        <v>291</v>
      </c>
      <c r="Q58" s="146" t="s">
        <v>127</v>
      </c>
    </row>
    <row r="59" spans="1:17" ht="12.75" hidden="1" customHeight="1" x14ac:dyDescent="0.25">
      <c r="A59" s="144"/>
      <c r="B59" s="76" t="s">
        <v>140</v>
      </c>
      <c r="C59" s="76" t="s">
        <v>156</v>
      </c>
      <c r="D59" s="76" t="s">
        <v>151</v>
      </c>
      <c r="E59" s="76" t="s">
        <v>157</v>
      </c>
      <c r="F59" s="76" t="s">
        <v>152</v>
      </c>
      <c r="G59" s="76" t="s">
        <v>296</v>
      </c>
      <c r="H59" s="76" t="s">
        <v>152</v>
      </c>
      <c r="I59" s="76" t="s">
        <v>287</v>
      </c>
      <c r="J59" s="76" t="s">
        <v>287</v>
      </c>
      <c r="K59" s="76" t="s">
        <v>155</v>
      </c>
      <c r="L59" s="76" t="s">
        <v>151</v>
      </c>
      <c r="M59" s="76" t="s">
        <v>153</v>
      </c>
      <c r="N59" s="76" t="s">
        <v>154</v>
      </c>
      <c r="O59" s="76" t="s">
        <v>140</v>
      </c>
      <c r="P59" s="76" t="s">
        <v>292</v>
      </c>
      <c r="Q59" s="147"/>
    </row>
    <row r="60" spans="1:17" ht="12.75" hidden="1" customHeight="1" x14ac:dyDescent="0.25">
      <c r="A60" s="144"/>
      <c r="B60" s="76" t="s">
        <v>156</v>
      </c>
      <c r="C60" s="76" t="s">
        <v>285</v>
      </c>
      <c r="D60" s="76" t="s">
        <v>157</v>
      </c>
      <c r="E60" s="76" t="s">
        <v>286</v>
      </c>
      <c r="F60" s="76" t="s">
        <v>160</v>
      </c>
      <c r="G60" s="76" t="s">
        <v>297</v>
      </c>
      <c r="H60" s="76" t="s">
        <v>158</v>
      </c>
      <c r="I60" s="76" t="s">
        <v>288</v>
      </c>
      <c r="J60" s="76" t="s">
        <v>288</v>
      </c>
      <c r="K60" s="76" t="s">
        <v>162</v>
      </c>
      <c r="L60" s="76" t="s">
        <v>153</v>
      </c>
      <c r="M60" s="76" t="s">
        <v>159</v>
      </c>
      <c r="N60" s="76" t="s">
        <v>161</v>
      </c>
      <c r="O60" s="76" t="s">
        <v>283</v>
      </c>
      <c r="P60" s="76" t="s">
        <v>293</v>
      </c>
      <c r="Q60" s="147"/>
    </row>
    <row r="61" spans="1:17" ht="12.75" hidden="1" customHeight="1" x14ac:dyDescent="0.25">
      <c r="A61" s="145"/>
      <c r="B61" s="65"/>
      <c r="C61" s="65"/>
      <c r="D61" s="65" t="s">
        <v>163</v>
      </c>
      <c r="E61" s="65" t="s">
        <v>285</v>
      </c>
      <c r="F61" s="65" t="s">
        <v>166</v>
      </c>
      <c r="G61" s="65" t="s">
        <v>298</v>
      </c>
      <c r="H61" s="65" t="s">
        <v>164</v>
      </c>
      <c r="I61" s="65"/>
      <c r="J61" s="65" t="s">
        <v>285</v>
      </c>
      <c r="K61" s="65" t="s">
        <v>168</v>
      </c>
      <c r="L61" s="65"/>
      <c r="M61" s="65" t="s">
        <v>165</v>
      </c>
      <c r="N61" s="65" t="s">
        <v>167</v>
      </c>
      <c r="O61" s="65"/>
      <c r="P61" s="65" t="s">
        <v>294</v>
      </c>
      <c r="Q61" s="148"/>
    </row>
    <row r="62" spans="1:17" hidden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77"/>
    </row>
    <row r="63" spans="1:17" ht="17.25" customHeight="1" x14ac:dyDescent="0.25">
      <c r="A63" s="46" t="s">
        <v>208</v>
      </c>
      <c r="B63" s="88">
        <v>15838085</v>
      </c>
      <c r="C63" s="88">
        <v>0</v>
      </c>
      <c r="D63" s="88">
        <v>4376848</v>
      </c>
      <c r="E63" s="55">
        <v>0</v>
      </c>
      <c r="F63" s="55">
        <v>181700</v>
      </c>
      <c r="G63" s="55">
        <v>17808</v>
      </c>
      <c r="H63" s="88">
        <v>273442</v>
      </c>
      <c r="I63" s="55">
        <v>689697</v>
      </c>
      <c r="J63" s="55">
        <v>-1996</v>
      </c>
      <c r="K63" s="55">
        <v>545963</v>
      </c>
      <c r="L63" s="88">
        <v>0</v>
      </c>
      <c r="M63" s="88">
        <v>45809</v>
      </c>
      <c r="N63" s="55">
        <v>12813</v>
      </c>
      <c r="O63" s="55">
        <v>1427650</v>
      </c>
      <c r="P63" s="55">
        <v>63894</v>
      </c>
      <c r="Q63" s="55">
        <f>SUM(B63:P63)</f>
        <v>23471713</v>
      </c>
    </row>
    <row r="64" spans="1:17" ht="15" customHeight="1" x14ac:dyDescent="0.25">
      <c r="A64" s="81" t="s">
        <v>209</v>
      </c>
      <c r="B64" s="89">
        <v>24694087</v>
      </c>
      <c r="C64" s="89">
        <v>0</v>
      </c>
      <c r="D64" s="89">
        <v>6824203</v>
      </c>
      <c r="E64" s="90">
        <v>0</v>
      </c>
      <c r="F64" s="90">
        <v>283300</v>
      </c>
      <c r="G64" s="90">
        <v>27767</v>
      </c>
      <c r="H64" s="89">
        <v>426342</v>
      </c>
      <c r="I64" s="90">
        <v>1075367</v>
      </c>
      <c r="J64" s="90">
        <v>-3111</v>
      </c>
      <c r="K64" s="90">
        <v>735251</v>
      </c>
      <c r="L64" s="91">
        <v>0</v>
      </c>
      <c r="M64" s="89">
        <v>71424</v>
      </c>
      <c r="N64" s="90">
        <v>19975</v>
      </c>
      <c r="O64" s="90">
        <v>1372948</v>
      </c>
      <c r="P64" s="90">
        <v>99622</v>
      </c>
      <c r="Q64" s="90">
        <f t="shared" ref="Q64:Q100" si="1">SUM(B64:P64)</f>
        <v>35627175</v>
      </c>
    </row>
    <row r="65" spans="1:17" ht="17.25" customHeight="1" x14ac:dyDescent="0.25">
      <c r="A65" s="46" t="s">
        <v>210</v>
      </c>
      <c r="B65" s="88">
        <v>23994678</v>
      </c>
      <c r="C65" s="88">
        <v>0</v>
      </c>
      <c r="D65" s="88">
        <v>6630929</v>
      </c>
      <c r="E65" s="55">
        <v>0</v>
      </c>
      <c r="F65" s="55">
        <v>275277</v>
      </c>
      <c r="G65" s="55">
        <v>26980</v>
      </c>
      <c r="H65" s="88">
        <v>414266</v>
      </c>
      <c r="I65" s="55">
        <v>1044944</v>
      </c>
      <c r="J65" s="55">
        <v>-3023</v>
      </c>
      <c r="K65" s="55">
        <v>687936</v>
      </c>
      <c r="L65" s="88">
        <v>0</v>
      </c>
      <c r="M65" s="88">
        <v>69401</v>
      </c>
      <c r="N65" s="55">
        <v>19408</v>
      </c>
      <c r="O65" s="55">
        <v>80736</v>
      </c>
      <c r="P65" s="55">
        <v>96801</v>
      </c>
      <c r="Q65" s="55">
        <f t="shared" si="1"/>
        <v>33338333</v>
      </c>
    </row>
    <row r="66" spans="1:17" ht="15" customHeight="1" x14ac:dyDescent="0.25">
      <c r="A66" s="81" t="s">
        <v>211</v>
      </c>
      <c r="B66" s="89">
        <v>20814070</v>
      </c>
      <c r="C66" s="89">
        <v>0</v>
      </c>
      <c r="D66" s="89">
        <v>5751968</v>
      </c>
      <c r="E66" s="90">
        <v>0</v>
      </c>
      <c r="F66" s="90">
        <v>238788</v>
      </c>
      <c r="G66" s="90">
        <v>23402</v>
      </c>
      <c r="H66" s="89">
        <v>359353</v>
      </c>
      <c r="I66" s="90">
        <v>906422</v>
      </c>
      <c r="J66" s="90">
        <v>-2623</v>
      </c>
      <c r="K66" s="90">
        <v>652767</v>
      </c>
      <c r="L66" s="91">
        <v>0</v>
      </c>
      <c r="M66" s="89">
        <v>60202</v>
      </c>
      <c r="N66" s="90">
        <v>16838</v>
      </c>
      <c r="O66" s="90">
        <v>1158914</v>
      </c>
      <c r="P66" s="90">
        <v>83968</v>
      </c>
      <c r="Q66" s="90">
        <f t="shared" si="1"/>
        <v>30064069</v>
      </c>
    </row>
    <row r="67" spans="1:17" ht="17.25" customHeight="1" x14ac:dyDescent="0.25">
      <c r="A67" s="46" t="s">
        <v>212</v>
      </c>
      <c r="B67" s="88">
        <v>82342554</v>
      </c>
      <c r="C67" s="88">
        <v>0</v>
      </c>
      <c r="D67" s="88">
        <v>22755352</v>
      </c>
      <c r="E67" s="55">
        <v>0</v>
      </c>
      <c r="F67" s="55">
        <v>944666</v>
      </c>
      <c r="G67" s="55">
        <v>92585</v>
      </c>
      <c r="H67" s="88">
        <v>1421638</v>
      </c>
      <c r="I67" s="55">
        <v>3585855</v>
      </c>
      <c r="J67" s="55">
        <v>-10375</v>
      </c>
      <c r="K67" s="55">
        <v>1753322</v>
      </c>
      <c r="L67" s="88">
        <v>0</v>
      </c>
      <c r="M67" s="88">
        <v>238152</v>
      </c>
      <c r="N67" s="55">
        <v>66609</v>
      </c>
      <c r="O67" s="55">
        <v>6958959</v>
      </c>
      <c r="P67" s="55">
        <v>332190</v>
      </c>
      <c r="Q67" s="55">
        <f t="shared" si="1"/>
        <v>120481507</v>
      </c>
    </row>
    <row r="68" spans="1:17" ht="15" customHeight="1" x14ac:dyDescent="0.25">
      <c r="A68" s="81" t="s">
        <v>213</v>
      </c>
      <c r="B68" s="89">
        <v>19567314</v>
      </c>
      <c r="C68" s="89">
        <v>0</v>
      </c>
      <c r="D68" s="89">
        <v>5407404</v>
      </c>
      <c r="E68" s="90">
        <v>0</v>
      </c>
      <c r="F68" s="90">
        <v>224479</v>
      </c>
      <c r="G68" s="90">
        <v>21999</v>
      </c>
      <c r="H68" s="89">
        <v>337826</v>
      </c>
      <c r="I68" s="90">
        <v>852012</v>
      </c>
      <c r="J68" s="90">
        <v>-2466</v>
      </c>
      <c r="K68" s="90">
        <v>625373</v>
      </c>
      <c r="L68" s="91">
        <v>0</v>
      </c>
      <c r="M68" s="89">
        <v>56594</v>
      </c>
      <c r="N68" s="90">
        <v>15830</v>
      </c>
      <c r="O68" s="90">
        <v>434960</v>
      </c>
      <c r="P68" s="90">
        <v>78942</v>
      </c>
      <c r="Q68" s="90">
        <f t="shared" si="1"/>
        <v>27620267</v>
      </c>
    </row>
    <row r="69" spans="1:17" ht="17.25" customHeight="1" x14ac:dyDescent="0.25">
      <c r="A69" s="46" t="s">
        <v>214</v>
      </c>
      <c r="B69" s="88">
        <v>40594632</v>
      </c>
      <c r="C69" s="88">
        <v>0</v>
      </c>
      <c r="D69" s="88">
        <v>11218321</v>
      </c>
      <c r="E69" s="55">
        <v>0</v>
      </c>
      <c r="F69" s="55">
        <v>465717</v>
      </c>
      <c r="G69" s="55">
        <v>45646</v>
      </c>
      <c r="H69" s="88">
        <v>700862</v>
      </c>
      <c r="I69" s="55">
        <v>1767817</v>
      </c>
      <c r="J69" s="55">
        <v>-5115</v>
      </c>
      <c r="K69" s="55">
        <v>1094289</v>
      </c>
      <c r="L69" s="88">
        <v>0</v>
      </c>
      <c r="M69" s="88">
        <v>117407</v>
      </c>
      <c r="N69" s="55">
        <v>32839</v>
      </c>
      <c r="O69" s="55">
        <v>608961</v>
      </c>
      <c r="P69" s="55">
        <v>163768</v>
      </c>
      <c r="Q69" s="55">
        <f t="shared" si="1"/>
        <v>56805144</v>
      </c>
    </row>
    <row r="70" spans="1:17" ht="15" customHeight="1" x14ac:dyDescent="0.25">
      <c r="A70" s="81" t="s">
        <v>215</v>
      </c>
      <c r="B70" s="89">
        <v>21977232</v>
      </c>
      <c r="C70" s="89">
        <v>0</v>
      </c>
      <c r="D70" s="89">
        <v>6073404</v>
      </c>
      <c r="E70" s="90">
        <v>0</v>
      </c>
      <c r="F70" s="90">
        <v>252132</v>
      </c>
      <c r="G70" s="90">
        <v>24712</v>
      </c>
      <c r="H70" s="89">
        <v>379435</v>
      </c>
      <c r="I70" s="90">
        <v>957060</v>
      </c>
      <c r="J70" s="90">
        <v>-2769</v>
      </c>
      <c r="K70" s="90">
        <v>665574</v>
      </c>
      <c r="L70" s="91">
        <v>0</v>
      </c>
      <c r="M70" s="89">
        <v>63559</v>
      </c>
      <c r="N70" s="90">
        <v>17778</v>
      </c>
      <c r="O70" s="90">
        <v>1322593</v>
      </c>
      <c r="P70" s="90">
        <v>88662</v>
      </c>
      <c r="Q70" s="90">
        <f t="shared" si="1"/>
        <v>31819372</v>
      </c>
    </row>
    <row r="71" spans="1:17" ht="17.25" customHeight="1" x14ac:dyDescent="0.25">
      <c r="A71" s="46" t="s">
        <v>216</v>
      </c>
      <c r="B71" s="88">
        <v>27362066</v>
      </c>
      <c r="C71" s="88">
        <v>0</v>
      </c>
      <c r="D71" s="88">
        <v>7561494</v>
      </c>
      <c r="E71" s="55">
        <v>0</v>
      </c>
      <c r="F71" s="55">
        <v>313907</v>
      </c>
      <c r="G71" s="55">
        <v>30764</v>
      </c>
      <c r="H71" s="88">
        <v>472403</v>
      </c>
      <c r="I71" s="55">
        <v>1191512</v>
      </c>
      <c r="J71" s="55">
        <v>-3448</v>
      </c>
      <c r="K71" s="55">
        <v>764518</v>
      </c>
      <c r="L71" s="88">
        <v>0</v>
      </c>
      <c r="M71" s="88">
        <v>79135</v>
      </c>
      <c r="N71" s="55">
        <v>22133</v>
      </c>
      <c r="O71" s="55">
        <v>0</v>
      </c>
      <c r="P71" s="55">
        <v>110385</v>
      </c>
      <c r="Q71" s="55">
        <f t="shared" si="1"/>
        <v>37904869</v>
      </c>
    </row>
    <row r="72" spans="1:17" ht="15" customHeight="1" x14ac:dyDescent="0.25">
      <c r="A72" s="81" t="s">
        <v>217</v>
      </c>
      <c r="B72" s="89">
        <v>13373014</v>
      </c>
      <c r="C72" s="89">
        <v>0</v>
      </c>
      <c r="D72" s="89">
        <v>3695621</v>
      </c>
      <c r="E72" s="90">
        <v>0</v>
      </c>
      <c r="F72" s="90">
        <v>153418</v>
      </c>
      <c r="G72" s="90">
        <v>15035</v>
      </c>
      <c r="H72" s="89">
        <v>230883</v>
      </c>
      <c r="I72" s="90">
        <v>582322</v>
      </c>
      <c r="J72" s="90">
        <v>-1685</v>
      </c>
      <c r="K72" s="90">
        <v>479902</v>
      </c>
      <c r="L72" s="91">
        <v>0</v>
      </c>
      <c r="M72" s="89">
        <v>38679</v>
      </c>
      <c r="N72" s="90">
        <v>10818</v>
      </c>
      <c r="O72" s="90">
        <v>574669.07999999996</v>
      </c>
      <c r="P72" s="90">
        <v>53952</v>
      </c>
      <c r="Q72" s="90">
        <f t="shared" si="1"/>
        <v>19206628.079999998</v>
      </c>
    </row>
    <row r="73" spans="1:17" ht="17.25" customHeight="1" x14ac:dyDescent="0.25">
      <c r="A73" s="46" t="s">
        <v>218</v>
      </c>
      <c r="B73" s="88">
        <v>42549053</v>
      </c>
      <c r="C73" s="88">
        <v>0</v>
      </c>
      <c r="D73" s="88">
        <v>11758426</v>
      </c>
      <c r="E73" s="55">
        <v>0</v>
      </c>
      <c r="F73" s="55">
        <v>488140</v>
      </c>
      <c r="G73" s="55">
        <v>47842</v>
      </c>
      <c r="H73" s="88">
        <v>734607</v>
      </c>
      <c r="I73" s="55">
        <v>1852937</v>
      </c>
      <c r="J73" s="55">
        <v>-5361</v>
      </c>
      <c r="K73" s="55">
        <v>749410</v>
      </c>
      <c r="L73" s="88">
        <v>0</v>
      </c>
      <c r="M73" s="88">
        <v>123059</v>
      </c>
      <c r="N73" s="55">
        <v>34420</v>
      </c>
      <c r="O73" s="55">
        <v>1723474</v>
      </c>
      <c r="P73" s="55">
        <v>171652</v>
      </c>
      <c r="Q73" s="55">
        <f t="shared" si="1"/>
        <v>60227659</v>
      </c>
    </row>
    <row r="74" spans="1:17" ht="15" customHeight="1" x14ac:dyDescent="0.25">
      <c r="A74" s="81" t="s">
        <v>219</v>
      </c>
      <c r="B74" s="89">
        <v>78487840</v>
      </c>
      <c r="C74" s="89">
        <v>0</v>
      </c>
      <c r="D74" s="89">
        <v>21690117</v>
      </c>
      <c r="E74" s="90">
        <v>0</v>
      </c>
      <c r="F74" s="90">
        <v>900449</v>
      </c>
      <c r="G74" s="90">
        <v>88253</v>
      </c>
      <c r="H74" s="89">
        <v>1355086</v>
      </c>
      <c r="I74" s="90">
        <v>3418073</v>
      </c>
      <c r="J74" s="90">
        <v>-9889</v>
      </c>
      <c r="K74" s="90">
        <v>2168058</v>
      </c>
      <c r="L74" s="91">
        <v>0</v>
      </c>
      <c r="M74" s="89">
        <v>227006</v>
      </c>
      <c r="N74" s="90">
        <v>63490</v>
      </c>
      <c r="O74" s="90">
        <v>5260299</v>
      </c>
      <c r="P74" s="90">
        <v>316638</v>
      </c>
      <c r="Q74" s="90">
        <f t="shared" si="1"/>
        <v>113965420</v>
      </c>
    </row>
    <row r="75" spans="1:17" ht="17.25" customHeight="1" x14ac:dyDescent="0.25">
      <c r="A75" s="46" t="s">
        <v>220</v>
      </c>
      <c r="B75" s="88">
        <v>20616746</v>
      </c>
      <c r="C75" s="88">
        <v>0</v>
      </c>
      <c r="D75" s="88">
        <v>5697433</v>
      </c>
      <c r="E75" s="55">
        <v>0</v>
      </c>
      <c r="F75" s="55">
        <v>236523</v>
      </c>
      <c r="G75" s="55">
        <v>23181</v>
      </c>
      <c r="H75" s="88">
        <v>355946</v>
      </c>
      <c r="I75" s="55">
        <v>897803</v>
      </c>
      <c r="J75" s="55">
        <v>-2598</v>
      </c>
      <c r="K75" s="55">
        <v>646321</v>
      </c>
      <c r="L75" s="88">
        <v>0</v>
      </c>
      <c r="M75" s="88">
        <v>59625</v>
      </c>
      <c r="N75" s="55">
        <v>16678</v>
      </c>
      <c r="O75" s="55">
        <v>522568</v>
      </c>
      <c r="P75" s="55">
        <v>83172</v>
      </c>
      <c r="Q75" s="55">
        <f t="shared" si="1"/>
        <v>29153398</v>
      </c>
    </row>
    <row r="76" spans="1:17" ht="15" customHeight="1" x14ac:dyDescent="0.25">
      <c r="A76" s="81" t="s">
        <v>221</v>
      </c>
      <c r="B76" s="89">
        <v>173617472</v>
      </c>
      <c r="C76" s="89">
        <v>0</v>
      </c>
      <c r="D76" s="89">
        <v>47979196</v>
      </c>
      <c r="E76" s="90">
        <v>0</v>
      </c>
      <c r="F76" s="90">
        <v>1991816</v>
      </c>
      <c r="G76" s="90">
        <v>195219</v>
      </c>
      <c r="H76" s="89">
        <v>2997493</v>
      </c>
      <c r="I76" s="90">
        <v>7560862</v>
      </c>
      <c r="J76" s="90">
        <v>-21875</v>
      </c>
      <c r="K76" s="90">
        <v>4323393</v>
      </c>
      <c r="L76" s="91">
        <v>0</v>
      </c>
      <c r="M76" s="89">
        <v>502145</v>
      </c>
      <c r="N76" s="90">
        <v>140440</v>
      </c>
      <c r="O76" s="90">
        <v>51660289</v>
      </c>
      <c r="P76" s="90">
        <v>700412</v>
      </c>
      <c r="Q76" s="90">
        <f t="shared" si="1"/>
        <v>291646862</v>
      </c>
    </row>
    <row r="77" spans="1:17" ht="17.25" customHeight="1" x14ac:dyDescent="0.25">
      <c r="A77" s="46" t="s">
        <v>222</v>
      </c>
      <c r="B77" s="88">
        <v>593993431</v>
      </c>
      <c r="C77" s="88">
        <v>0</v>
      </c>
      <c r="D77" s="88">
        <v>164150258</v>
      </c>
      <c r="E77" s="55">
        <v>0</v>
      </c>
      <c r="F77" s="55">
        <v>6814581</v>
      </c>
      <c r="G77" s="55">
        <v>667910</v>
      </c>
      <c r="H77" s="88">
        <v>10255264</v>
      </c>
      <c r="I77" s="55">
        <v>25868571</v>
      </c>
      <c r="J77" s="55">
        <v>-74840</v>
      </c>
      <c r="K77" s="55">
        <v>17515960</v>
      </c>
      <c r="L77" s="88">
        <v>0</v>
      </c>
      <c r="M77" s="88">
        <v>1717973</v>
      </c>
      <c r="N77" s="55">
        <v>480473</v>
      </c>
      <c r="O77" s="55">
        <v>110234735</v>
      </c>
      <c r="P77" s="55">
        <v>2396284</v>
      </c>
      <c r="Q77" s="55">
        <f t="shared" si="1"/>
        <v>934020600</v>
      </c>
    </row>
    <row r="78" spans="1:17" ht="15" customHeight="1" x14ac:dyDescent="0.25">
      <c r="A78" s="81" t="s">
        <v>223</v>
      </c>
      <c r="B78" s="89">
        <v>14856354</v>
      </c>
      <c r="C78" s="89">
        <v>0</v>
      </c>
      <c r="D78" s="89">
        <v>4105559</v>
      </c>
      <c r="E78" s="90">
        <v>0</v>
      </c>
      <c r="F78" s="90">
        <v>170439</v>
      </c>
      <c r="G78" s="90">
        <v>16704</v>
      </c>
      <c r="H78" s="89">
        <v>256494</v>
      </c>
      <c r="I78" s="90">
        <v>646993</v>
      </c>
      <c r="J78" s="90">
        <v>-1872</v>
      </c>
      <c r="K78" s="90">
        <v>525113</v>
      </c>
      <c r="L78" s="91">
        <v>0</v>
      </c>
      <c r="M78" s="89">
        <v>42968</v>
      </c>
      <c r="N78" s="90">
        <v>12017</v>
      </c>
      <c r="O78" s="90">
        <v>0</v>
      </c>
      <c r="P78" s="90">
        <v>59934</v>
      </c>
      <c r="Q78" s="90">
        <f t="shared" si="1"/>
        <v>20690703</v>
      </c>
    </row>
    <row r="79" spans="1:17" ht="17.25" customHeight="1" x14ac:dyDescent="0.25">
      <c r="A79" s="46" t="s">
        <v>224</v>
      </c>
      <c r="B79" s="88">
        <v>46838496</v>
      </c>
      <c r="C79" s="88">
        <v>0</v>
      </c>
      <c r="D79" s="88">
        <v>12943807</v>
      </c>
      <c r="E79" s="55">
        <v>0</v>
      </c>
      <c r="F79" s="55">
        <v>537349</v>
      </c>
      <c r="G79" s="55">
        <v>52663</v>
      </c>
      <c r="H79" s="88">
        <v>808662</v>
      </c>
      <c r="I79" s="55">
        <v>2039703</v>
      </c>
      <c r="J79" s="55">
        <v>-5902</v>
      </c>
      <c r="K79" s="55">
        <v>1287698</v>
      </c>
      <c r="L79" s="88">
        <v>0</v>
      </c>
      <c r="M79" s="88">
        <v>135468</v>
      </c>
      <c r="N79" s="55">
        <v>37889</v>
      </c>
      <c r="O79" s="55">
        <v>0</v>
      </c>
      <c r="P79" s="55">
        <v>188960</v>
      </c>
      <c r="Q79" s="55">
        <f t="shared" si="1"/>
        <v>64864793</v>
      </c>
    </row>
    <row r="80" spans="1:17" ht="15" customHeight="1" x14ac:dyDescent="0.25">
      <c r="A80" s="81" t="s">
        <v>225</v>
      </c>
      <c r="B80" s="89">
        <v>33150993</v>
      </c>
      <c r="C80" s="89">
        <v>0</v>
      </c>
      <c r="D80" s="89">
        <v>12670464</v>
      </c>
      <c r="E80" s="90">
        <v>0</v>
      </c>
      <c r="F80" s="90">
        <v>380317</v>
      </c>
      <c r="G80" s="90">
        <v>37273</v>
      </c>
      <c r="H80" s="89">
        <v>572347</v>
      </c>
      <c r="I80" s="90">
        <v>1443552</v>
      </c>
      <c r="J80" s="90">
        <v>-4177</v>
      </c>
      <c r="K80" s="90">
        <v>1022371</v>
      </c>
      <c r="L80" s="91">
        <v>0</v>
      </c>
      <c r="M80" s="89">
        <v>95880</v>
      </c>
      <c r="N80" s="90">
        <v>26817</v>
      </c>
      <c r="O80" s="90">
        <v>533412</v>
      </c>
      <c r="P80" s="90">
        <v>133743</v>
      </c>
      <c r="Q80" s="90">
        <f t="shared" si="1"/>
        <v>50062992</v>
      </c>
    </row>
    <row r="81" spans="1:17" ht="17.25" customHeight="1" x14ac:dyDescent="0.25">
      <c r="A81" s="46" t="s">
        <v>226</v>
      </c>
      <c r="B81" s="88">
        <v>23301578</v>
      </c>
      <c r="C81" s="88">
        <v>0</v>
      </c>
      <c r="D81" s="88">
        <v>6439391</v>
      </c>
      <c r="E81" s="55">
        <v>0</v>
      </c>
      <c r="F81" s="55">
        <v>267326</v>
      </c>
      <c r="G81" s="55">
        <v>26201</v>
      </c>
      <c r="H81" s="88">
        <v>402299</v>
      </c>
      <c r="I81" s="55">
        <v>1014748</v>
      </c>
      <c r="J81" s="55">
        <v>-2936</v>
      </c>
      <c r="K81" s="55">
        <v>529415</v>
      </c>
      <c r="L81" s="88">
        <v>0</v>
      </c>
      <c r="M81" s="88">
        <v>67394</v>
      </c>
      <c r="N81" s="55">
        <v>18849</v>
      </c>
      <c r="O81" s="55">
        <v>1238683.23</v>
      </c>
      <c r="P81" s="55">
        <v>94003</v>
      </c>
      <c r="Q81" s="55">
        <f t="shared" si="1"/>
        <v>33396951.23</v>
      </c>
    </row>
    <row r="82" spans="1:17" ht="15" customHeight="1" x14ac:dyDescent="0.25">
      <c r="A82" s="81" t="s">
        <v>227</v>
      </c>
      <c r="B82" s="89">
        <v>26987845</v>
      </c>
      <c r="C82" s="89">
        <v>0</v>
      </c>
      <c r="D82" s="89">
        <v>7458089</v>
      </c>
      <c r="E82" s="90">
        <v>0</v>
      </c>
      <c r="F82" s="90">
        <v>309617</v>
      </c>
      <c r="G82" s="90">
        <v>30344</v>
      </c>
      <c r="H82" s="89">
        <v>465942</v>
      </c>
      <c r="I82" s="90">
        <v>1175275</v>
      </c>
      <c r="J82" s="90">
        <v>-3400</v>
      </c>
      <c r="K82" s="90">
        <v>787693</v>
      </c>
      <c r="L82" s="91">
        <v>0</v>
      </c>
      <c r="M82" s="89">
        <v>78058</v>
      </c>
      <c r="N82" s="90">
        <v>21831</v>
      </c>
      <c r="O82" s="90">
        <v>1386648</v>
      </c>
      <c r="P82" s="90">
        <v>108876</v>
      </c>
      <c r="Q82" s="90">
        <f t="shared" si="1"/>
        <v>38806818</v>
      </c>
    </row>
    <row r="83" spans="1:17" ht="17.25" customHeight="1" x14ac:dyDescent="0.25">
      <c r="A83" s="46" t="s">
        <v>228</v>
      </c>
      <c r="B83" s="88">
        <v>16186684</v>
      </c>
      <c r="C83" s="88">
        <v>0</v>
      </c>
      <c r="D83" s="88">
        <v>4473182</v>
      </c>
      <c r="E83" s="55">
        <v>0</v>
      </c>
      <c r="F83" s="55">
        <v>185701</v>
      </c>
      <c r="G83" s="55">
        <v>18199</v>
      </c>
      <c r="H83" s="88">
        <v>279459</v>
      </c>
      <c r="I83" s="55">
        <v>704876</v>
      </c>
      <c r="J83" s="55">
        <v>-2040</v>
      </c>
      <c r="K83" s="55">
        <v>546203</v>
      </c>
      <c r="L83" s="88">
        <v>0</v>
      </c>
      <c r="M83" s="88">
        <v>46817</v>
      </c>
      <c r="N83" s="55">
        <v>13094</v>
      </c>
      <c r="O83" s="55">
        <v>1630550</v>
      </c>
      <c r="P83" s="55">
        <v>65303</v>
      </c>
      <c r="Q83" s="55">
        <f t="shared" si="1"/>
        <v>24148028</v>
      </c>
    </row>
    <row r="84" spans="1:17" ht="15" customHeight="1" x14ac:dyDescent="0.25">
      <c r="A84" s="81" t="s">
        <v>229</v>
      </c>
      <c r="B84" s="89">
        <v>17662438</v>
      </c>
      <c r="C84" s="89">
        <v>0</v>
      </c>
      <c r="D84" s="89">
        <v>4881006</v>
      </c>
      <c r="E84" s="90">
        <v>0</v>
      </c>
      <c r="F84" s="90">
        <v>202630</v>
      </c>
      <c r="G84" s="90">
        <v>19858</v>
      </c>
      <c r="H84" s="89">
        <v>304941</v>
      </c>
      <c r="I84" s="90">
        <v>769137</v>
      </c>
      <c r="J84" s="90">
        <v>-2226</v>
      </c>
      <c r="K84" s="90">
        <v>554487</v>
      </c>
      <c r="L84" s="91">
        <v>0</v>
      </c>
      <c r="M84" s="89">
        <v>51083</v>
      </c>
      <c r="N84" s="90">
        <v>14288</v>
      </c>
      <c r="O84" s="90">
        <v>797412</v>
      </c>
      <c r="P84" s="90">
        <v>71253</v>
      </c>
      <c r="Q84" s="90">
        <f t="shared" si="1"/>
        <v>25326307</v>
      </c>
    </row>
    <row r="85" spans="1:17" ht="17.25" customHeight="1" x14ac:dyDescent="0.25">
      <c r="A85" s="46" t="s">
        <v>230</v>
      </c>
      <c r="B85" s="88">
        <v>30966425</v>
      </c>
      <c r="C85" s="88">
        <v>0</v>
      </c>
      <c r="D85" s="88">
        <v>8557562</v>
      </c>
      <c r="E85" s="55">
        <v>0</v>
      </c>
      <c r="F85" s="55">
        <v>355259</v>
      </c>
      <c r="G85" s="55">
        <v>34818</v>
      </c>
      <c r="H85" s="88">
        <v>534631</v>
      </c>
      <c r="I85" s="55">
        <v>1348513</v>
      </c>
      <c r="J85" s="55">
        <v>-3902</v>
      </c>
      <c r="K85" s="55">
        <v>864317</v>
      </c>
      <c r="L85" s="88">
        <v>0</v>
      </c>
      <c r="M85" s="88">
        <v>89560</v>
      </c>
      <c r="N85" s="55">
        <v>25048</v>
      </c>
      <c r="O85" s="55">
        <v>551325.27</v>
      </c>
      <c r="P85" s="55">
        <v>124926</v>
      </c>
      <c r="Q85" s="55">
        <f t="shared" si="1"/>
        <v>43448482.270000003</v>
      </c>
    </row>
    <row r="86" spans="1:17" ht="15" customHeight="1" x14ac:dyDescent="0.25">
      <c r="A86" s="81" t="s">
        <v>231</v>
      </c>
      <c r="B86" s="89">
        <v>26682196</v>
      </c>
      <c r="C86" s="89">
        <v>0</v>
      </c>
      <c r="D86" s="89">
        <v>7373635</v>
      </c>
      <c r="E86" s="90">
        <v>0</v>
      </c>
      <c r="F86" s="90">
        <v>306111</v>
      </c>
      <c r="G86" s="90">
        <v>30003</v>
      </c>
      <c r="H86" s="89">
        <v>460667</v>
      </c>
      <c r="I86" s="90">
        <v>1162027</v>
      </c>
      <c r="J86" s="90">
        <v>-3362</v>
      </c>
      <c r="K86" s="90">
        <v>788640</v>
      </c>
      <c r="L86" s="91">
        <v>0</v>
      </c>
      <c r="M86" s="89">
        <v>77172</v>
      </c>
      <c r="N86" s="90">
        <v>21583</v>
      </c>
      <c r="O86" s="90">
        <v>0</v>
      </c>
      <c r="P86" s="90">
        <v>107641</v>
      </c>
      <c r="Q86" s="90">
        <f t="shared" si="1"/>
        <v>37006313</v>
      </c>
    </row>
    <row r="87" spans="1:17" ht="17.25" customHeight="1" x14ac:dyDescent="0.25">
      <c r="A87" s="46" t="s">
        <v>232</v>
      </c>
      <c r="B87" s="88">
        <v>21511823</v>
      </c>
      <c r="C87" s="88">
        <v>0</v>
      </c>
      <c r="D87" s="88">
        <v>5944780</v>
      </c>
      <c r="E87" s="55">
        <v>0</v>
      </c>
      <c r="F87" s="55">
        <v>246791</v>
      </c>
      <c r="G87" s="55">
        <v>24187</v>
      </c>
      <c r="H87" s="88">
        <v>371399</v>
      </c>
      <c r="I87" s="55">
        <v>936748</v>
      </c>
      <c r="J87" s="55">
        <v>-2711</v>
      </c>
      <c r="K87" s="55">
        <v>664625</v>
      </c>
      <c r="L87" s="88">
        <v>0</v>
      </c>
      <c r="M87" s="88">
        <v>62215</v>
      </c>
      <c r="N87" s="55">
        <v>17403</v>
      </c>
      <c r="O87" s="55">
        <v>88215</v>
      </c>
      <c r="P87" s="55">
        <v>86786</v>
      </c>
      <c r="Q87" s="55">
        <f t="shared" si="1"/>
        <v>29952261</v>
      </c>
    </row>
    <row r="88" spans="1:17" ht="15" customHeight="1" x14ac:dyDescent="0.25">
      <c r="A88" s="81" t="s">
        <v>233</v>
      </c>
      <c r="B88" s="89">
        <v>33767767</v>
      </c>
      <c r="C88" s="89">
        <v>0</v>
      </c>
      <c r="D88" s="89">
        <v>9331728</v>
      </c>
      <c r="E88" s="90">
        <v>0</v>
      </c>
      <c r="F88" s="90">
        <v>387400</v>
      </c>
      <c r="G88" s="90">
        <v>37969</v>
      </c>
      <c r="H88" s="89">
        <v>582997</v>
      </c>
      <c r="I88" s="90">
        <v>1470580</v>
      </c>
      <c r="J88" s="90">
        <v>-4255</v>
      </c>
      <c r="K88" s="90">
        <v>905889</v>
      </c>
      <c r="L88" s="91">
        <v>0</v>
      </c>
      <c r="M88" s="89">
        <v>97664</v>
      </c>
      <c r="N88" s="90">
        <v>27316</v>
      </c>
      <c r="O88" s="90">
        <v>2080896</v>
      </c>
      <c r="P88" s="90">
        <v>136225</v>
      </c>
      <c r="Q88" s="90">
        <f t="shared" si="1"/>
        <v>48822176</v>
      </c>
    </row>
    <row r="89" spans="1:17" ht="17.25" customHeight="1" x14ac:dyDescent="0.25">
      <c r="A89" s="46" t="s">
        <v>234</v>
      </c>
      <c r="B89" s="88">
        <v>39832405</v>
      </c>
      <c r="C89" s="88">
        <v>0</v>
      </c>
      <c r="D89" s="88">
        <v>11007679</v>
      </c>
      <c r="E89" s="55">
        <v>0</v>
      </c>
      <c r="F89" s="55">
        <v>456974</v>
      </c>
      <c r="G89" s="55">
        <v>44786</v>
      </c>
      <c r="H89" s="88">
        <v>687701</v>
      </c>
      <c r="I89" s="55">
        <v>1734620</v>
      </c>
      <c r="J89" s="55">
        <v>-5019</v>
      </c>
      <c r="K89" s="55">
        <v>1164973</v>
      </c>
      <c r="L89" s="88">
        <v>0</v>
      </c>
      <c r="M89" s="88">
        <v>115201</v>
      </c>
      <c r="N89" s="55">
        <v>32222</v>
      </c>
      <c r="O89" s="55">
        <v>663808</v>
      </c>
      <c r="P89" s="55">
        <v>160695</v>
      </c>
      <c r="Q89" s="55">
        <f t="shared" si="1"/>
        <v>55896045</v>
      </c>
    </row>
    <row r="90" spans="1:17" ht="15" customHeight="1" x14ac:dyDescent="0.25">
      <c r="A90" s="81" t="s">
        <v>235</v>
      </c>
      <c r="B90" s="89">
        <v>85656221</v>
      </c>
      <c r="C90" s="89">
        <v>0</v>
      </c>
      <c r="D90" s="89">
        <v>23670973</v>
      </c>
      <c r="E90" s="90">
        <v>0</v>
      </c>
      <c r="F90" s="90">
        <v>982658</v>
      </c>
      <c r="G90" s="90">
        <v>96298</v>
      </c>
      <c r="H90" s="89">
        <v>1478840</v>
      </c>
      <c r="I90" s="90">
        <v>3729605</v>
      </c>
      <c r="J90" s="90">
        <v>-10794</v>
      </c>
      <c r="K90" s="90">
        <v>2351305</v>
      </c>
      <c r="L90" s="91">
        <v>0</v>
      </c>
      <c r="M90" s="89">
        <v>247729</v>
      </c>
      <c r="N90" s="90">
        <v>69297</v>
      </c>
      <c r="O90" s="90">
        <v>9755341</v>
      </c>
      <c r="P90" s="90">
        <v>345573</v>
      </c>
      <c r="Q90" s="90">
        <f t="shared" si="1"/>
        <v>128373046</v>
      </c>
    </row>
    <row r="91" spans="1:17" ht="17.25" customHeight="1" x14ac:dyDescent="0.25">
      <c r="A91" s="46" t="s">
        <v>236</v>
      </c>
      <c r="B91" s="88">
        <v>24058177</v>
      </c>
      <c r="C91" s="88">
        <v>0</v>
      </c>
      <c r="D91" s="88">
        <v>6648487</v>
      </c>
      <c r="E91" s="55">
        <v>0</v>
      </c>
      <c r="F91" s="55">
        <v>276008</v>
      </c>
      <c r="G91" s="55">
        <v>27051</v>
      </c>
      <c r="H91" s="88">
        <v>415362</v>
      </c>
      <c r="I91" s="55">
        <v>1047753</v>
      </c>
      <c r="J91" s="55">
        <v>-3031</v>
      </c>
      <c r="K91" s="55">
        <v>699614</v>
      </c>
      <c r="L91" s="88">
        <v>0</v>
      </c>
      <c r="M91" s="88">
        <v>69584</v>
      </c>
      <c r="N91" s="55">
        <v>19461</v>
      </c>
      <c r="O91" s="55">
        <v>942230</v>
      </c>
      <c r="P91" s="55">
        <v>97055</v>
      </c>
      <c r="Q91" s="55">
        <f t="shared" si="1"/>
        <v>34297751</v>
      </c>
    </row>
    <row r="92" spans="1:17" ht="15" customHeight="1" x14ac:dyDescent="0.25">
      <c r="A92" s="81" t="s">
        <v>237</v>
      </c>
      <c r="B92" s="89">
        <v>35178132</v>
      </c>
      <c r="C92" s="89">
        <v>0</v>
      </c>
      <c r="D92" s="89">
        <v>9721458</v>
      </c>
      <c r="E92" s="90">
        <v>0</v>
      </c>
      <c r="F92" s="90">
        <v>403575</v>
      </c>
      <c r="G92" s="90">
        <v>39553</v>
      </c>
      <c r="H92" s="89">
        <v>607346</v>
      </c>
      <c r="I92" s="90">
        <v>1531865</v>
      </c>
      <c r="J92" s="90">
        <v>-4433</v>
      </c>
      <c r="K92" s="90">
        <v>957544</v>
      </c>
      <c r="L92" s="91">
        <v>0</v>
      </c>
      <c r="M92" s="89">
        <v>101741</v>
      </c>
      <c r="N92" s="90">
        <v>28458</v>
      </c>
      <c r="O92" s="90">
        <v>3879108.88</v>
      </c>
      <c r="P92" s="90">
        <v>141919</v>
      </c>
      <c r="Q92" s="90">
        <f t="shared" si="1"/>
        <v>52586266.880000003</v>
      </c>
    </row>
    <row r="93" spans="1:17" ht="17.25" customHeight="1" x14ac:dyDescent="0.25">
      <c r="A93" s="46" t="s">
        <v>238</v>
      </c>
      <c r="B93" s="88">
        <v>102634655</v>
      </c>
      <c r="C93" s="88">
        <v>0</v>
      </c>
      <c r="D93" s="88">
        <v>28363111</v>
      </c>
      <c r="E93" s="55">
        <v>0</v>
      </c>
      <c r="F93" s="55">
        <v>1177474</v>
      </c>
      <c r="G93" s="55">
        <v>115405</v>
      </c>
      <c r="H93" s="88">
        <v>1771982</v>
      </c>
      <c r="I93" s="55">
        <v>4469730</v>
      </c>
      <c r="J93" s="55">
        <v>-12932</v>
      </c>
      <c r="K93" s="55">
        <v>2515098</v>
      </c>
      <c r="L93" s="88">
        <v>0</v>
      </c>
      <c r="M93" s="88">
        <v>296845</v>
      </c>
      <c r="N93" s="55">
        <v>83020</v>
      </c>
      <c r="O93" s="55">
        <v>7608844.2999999998</v>
      </c>
      <c r="P93" s="55">
        <v>414050</v>
      </c>
      <c r="Q93" s="55">
        <f t="shared" si="1"/>
        <v>149437282.30000001</v>
      </c>
    </row>
    <row r="94" spans="1:17" ht="15" customHeight="1" x14ac:dyDescent="0.25">
      <c r="A94" s="81" t="s">
        <v>239</v>
      </c>
      <c r="B94" s="89">
        <v>22578400</v>
      </c>
      <c r="C94" s="89">
        <v>0</v>
      </c>
      <c r="D94" s="89">
        <v>6239530</v>
      </c>
      <c r="E94" s="90">
        <v>0</v>
      </c>
      <c r="F94" s="90">
        <v>259026</v>
      </c>
      <c r="G94" s="90">
        <v>25386</v>
      </c>
      <c r="H94" s="89">
        <v>389816</v>
      </c>
      <c r="I94" s="90">
        <v>983205</v>
      </c>
      <c r="J94" s="90">
        <v>-2845</v>
      </c>
      <c r="K94" s="90">
        <v>677029</v>
      </c>
      <c r="L94" s="91">
        <v>0</v>
      </c>
      <c r="M94" s="89">
        <v>65302</v>
      </c>
      <c r="N94" s="90">
        <v>18264</v>
      </c>
      <c r="O94" s="90">
        <v>2604917</v>
      </c>
      <c r="P94" s="90">
        <v>91088</v>
      </c>
      <c r="Q94" s="90">
        <f t="shared" si="1"/>
        <v>33929118</v>
      </c>
    </row>
    <row r="95" spans="1:17" ht="17.25" customHeight="1" x14ac:dyDescent="0.25">
      <c r="A95" s="46" t="s">
        <v>240</v>
      </c>
      <c r="B95" s="88">
        <v>64028539</v>
      </c>
      <c r="C95" s="88">
        <v>0</v>
      </c>
      <c r="D95" s="88">
        <v>17694282</v>
      </c>
      <c r="E95" s="55">
        <v>0</v>
      </c>
      <c r="F95" s="55">
        <v>734562</v>
      </c>
      <c r="G95" s="55">
        <v>71992</v>
      </c>
      <c r="H95" s="88">
        <v>1105446</v>
      </c>
      <c r="I95" s="55">
        <v>2788347</v>
      </c>
      <c r="J95" s="55">
        <v>-8068</v>
      </c>
      <c r="K95" s="55">
        <v>1762998</v>
      </c>
      <c r="L95" s="88">
        <v>0</v>
      </c>
      <c r="M95" s="88">
        <v>185188</v>
      </c>
      <c r="N95" s="55">
        <v>51793</v>
      </c>
      <c r="O95" s="55">
        <v>3033529</v>
      </c>
      <c r="P95" s="55">
        <v>258307</v>
      </c>
      <c r="Q95" s="55">
        <f t="shared" si="1"/>
        <v>91706915</v>
      </c>
    </row>
    <row r="96" spans="1:17" ht="15" customHeight="1" x14ac:dyDescent="0.25">
      <c r="A96" s="81" t="s">
        <v>241</v>
      </c>
      <c r="B96" s="89">
        <v>20330046</v>
      </c>
      <c r="C96" s="89">
        <v>0</v>
      </c>
      <c r="D96" s="89">
        <v>5618195</v>
      </c>
      <c r="E96" s="90">
        <v>0</v>
      </c>
      <c r="F96" s="90">
        <v>233233</v>
      </c>
      <c r="G96" s="90">
        <v>22857</v>
      </c>
      <c r="H96" s="89">
        <v>350996</v>
      </c>
      <c r="I96" s="90">
        <v>885286</v>
      </c>
      <c r="J96" s="90">
        <v>-2562</v>
      </c>
      <c r="K96" s="90">
        <v>645876</v>
      </c>
      <c r="L96" s="91">
        <v>0</v>
      </c>
      <c r="M96" s="89">
        <v>58795</v>
      </c>
      <c r="N96" s="90">
        <v>16447</v>
      </c>
      <c r="O96" s="90">
        <v>2085005</v>
      </c>
      <c r="P96" s="90">
        <v>82018</v>
      </c>
      <c r="Q96" s="90">
        <f t="shared" si="1"/>
        <v>30326192</v>
      </c>
    </row>
    <row r="97" spans="1:17" ht="17.25" customHeight="1" x14ac:dyDescent="0.25">
      <c r="A97" s="46" t="s">
        <v>242</v>
      </c>
      <c r="B97" s="88">
        <v>31417026</v>
      </c>
      <c r="C97" s="88">
        <v>0</v>
      </c>
      <c r="D97" s="88">
        <v>8682094</v>
      </c>
      <c r="E97" s="55">
        <v>0</v>
      </c>
      <c r="F97" s="55">
        <v>360428</v>
      </c>
      <c r="G97" s="55">
        <v>35325</v>
      </c>
      <c r="H97" s="88">
        <v>542412</v>
      </c>
      <c r="I97" s="55">
        <v>1368161</v>
      </c>
      <c r="J97" s="55">
        <v>-3959</v>
      </c>
      <c r="K97" s="55">
        <v>912839</v>
      </c>
      <c r="L97" s="88">
        <v>0</v>
      </c>
      <c r="M97" s="88">
        <v>90866</v>
      </c>
      <c r="N97" s="55">
        <v>25414</v>
      </c>
      <c r="O97" s="55">
        <v>2241387</v>
      </c>
      <c r="P97" s="55">
        <v>126744</v>
      </c>
      <c r="Q97" s="55">
        <f t="shared" si="1"/>
        <v>45798737</v>
      </c>
    </row>
    <row r="98" spans="1:17" ht="15" customHeight="1" x14ac:dyDescent="0.25">
      <c r="A98" s="81" t="s">
        <v>243</v>
      </c>
      <c r="B98" s="89">
        <v>16730688</v>
      </c>
      <c r="C98" s="89">
        <v>0</v>
      </c>
      <c r="D98" s="89">
        <v>4623527</v>
      </c>
      <c r="E98" s="90">
        <v>0</v>
      </c>
      <c r="F98" s="90">
        <v>191944</v>
      </c>
      <c r="G98" s="90">
        <v>18813</v>
      </c>
      <c r="H98" s="89">
        <v>288853</v>
      </c>
      <c r="I98" s="90">
        <v>728609</v>
      </c>
      <c r="J98" s="90">
        <v>-2108</v>
      </c>
      <c r="K98" s="90">
        <v>577029</v>
      </c>
      <c r="L98" s="91">
        <v>0</v>
      </c>
      <c r="M98" s="89">
        <v>48386</v>
      </c>
      <c r="N98" s="90">
        <v>13533</v>
      </c>
      <c r="O98" s="90">
        <v>803687</v>
      </c>
      <c r="P98" s="90">
        <v>67494</v>
      </c>
      <c r="Q98" s="90">
        <f t="shared" si="1"/>
        <v>24090455</v>
      </c>
    </row>
    <row r="99" spans="1:17" ht="17.25" customHeight="1" x14ac:dyDescent="0.25">
      <c r="A99" s="46" t="s">
        <v>244</v>
      </c>
      <c r="B99" s="88">
        <v>68979533</v>
      </c>
      <c r="C99" s="88">
        <v>0</v>
      </c>
      <c r="D99" s="88">
        <v>19062516</v>
      </c>
      <c r="E99" s="55">
        <v>0</v>
      </c>
      <c r="F99" s="55">
        <v>791368</v>
      </c>
      <c r="G99" s="55">
        <v>77564</v>
      </c>
      <c r="H99" s="88">
        <v>1190927</v>
      </c>
      <c r="I99" s="55">
        <v>3004087</v>
      </c>
      <c r="J99" s="55">
        <v>-8691</v>
      </c>
      <c r="K99" s="55">
        <v>1958447</v>
      </c>
      <c r="L99" s="88">
        <v>0</v>
      </c>
      <c r="M99" s="88">
        <v>199507</v>
      </c>
      <c r="N99" s="55">
        <v>55797</v>
      </c>
      <c r="O99" s="55">
        <v>4173836</v>
      </c>
      <c r="P99" s="55">
        <v>278279</v>
      </c>
      <c r="Q99" s="55">
        <f t="shared" si="1"/>
        <v>99763170</v>
      </c>
    </row>
    <row r="100" spans="1:17" ht="15" customHeight="1" x14ac:dyDescent="0.25">
      <c r="A100" s="81" t="s">
        <v>245</v>
      </c>
      <c r="B100" s="89">
        <v>86344477</v>
      </c>
      <c r="C100" s="89">
        <v>0</v>
      </c>
      <c r="D100" s="89">
        <v>23861253</v>
      </c>
      <c r="E100" s="90">
        <v>0</v>
      </c>
      <c r="F100" s="90">
        <v>990570</v>
      </c>
      <c r="G100" s="90">
        <v>97082</v>
      </c>
      <c r="H100" s="89">
        <v>1490728</v>
      </c>
      <c r="I100" s="90">
        <v>3759980</v>
      </c>
      <c r="J100" s="90">
        <v>-10880</v>
      </c>
      <c r="K100" s="90">
        <v>1949197</v>
      </c>
      <c r="L100" s="91">
        <v>0</v>
      </c>
      <c r="M100" s="89">
        <v>249725</v>
      </c>
      <c r="N100" s="90">
        <v>69848</v>
      </c>
      <c r="O100" s="90">
        <v>10176333.640000001</v>
      </c>
      <c r="P100" s="90">
        <v>348339</v>
      </c>
      <c r="Q100" s="90">
        <f t="shared" si="1"/>
        <v>129326652.64</v>
      </c>
    </row>
    <row r="101" spans="1:17" ht="15" customHeight="1" x14ac:dyDescent="0.25">
      <c r="A101" s="70"/>
      <c r="B101" s="92"/>
      <c r="C101" s="92"/>
      <c r="D101" s="92"/>
      <c r="E101" s="93"/>
      <c r="F101" s="93"/>
      <c r="G101" s="93"/>
      <c r="H101" s="92"/>
      <c r="I101" s="93"/>
      <c r="J101" s="93"/>
      <c r="K101" s="93"/>
      <c r="L101" s="92"/>
      <c r="M101" s="92"/>
      <c r="N101" s="93"/>
      <c r="O101" s="93"/>
      <c r="P101" s="93"/>
      <c r="Q101" s="94"/>
    </row>
    <row r="102" spans="1:17" hidden="1" x14ac:dyDescent="0.25">
      <c r="Q102" s="39"/>
    </row>
    <row r="103" spans="1:17" ht="16.5" hidden="1" x14ac:dyDescent="0.3">
      <c r="A103" s="137" t="s">
        <v>301</v>
      </c>
      <c r="B103" s="137"/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</row>
    <row r="104" spans="1:17" ht="16.5" hidden="1" customHeight="1" x14ac:dyDescent="0.25">
      <c r="A104" s="142" t="s">
        <v>128</v>
      </c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</row>
    <row r="105" spans="1:17" ht="12.75" hidden="1" customHeight="1" x14ac:dyDescent="0.25">
      <c r="A105" s="142" t="str">
        <f>+A4</f>
        <v>POR EL  PERÍODO  DEL 1o. DE ENERO AL 30 DE SEPTIEMBRE AÑO 2025.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</row>
    <row r="106" spans="1:17" ht="10.5" hidden="1" customHeight="1" x14ac:dyDescent="0.25">
      <c r="A106" s="134" t="s">
        <v>4</v>
      </c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</row>
    <row r="107" spans="1:17" ht="3" hidden="1" customHeight="1" x14ac:dyDescent="0.25">
      <c r="A107" s="60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5"/>
    </row>
    <row r="108" spans="1:17" ht="12.75" hidden="1" customHeight="1" x14ac:dyDescent="0.25">
      <c r="A108" s="143" t="s">
        <v>169</v>
      </c>
      <c r="B108" s="74"/>
      <c r="C108" s="74" t="s">
        <v>140</v>
      </c>
      <c r="D108" s="74" t="s">
        <v>140</v>
      </c>
      <c r="E108" s="74" t="s">
        <v>147</v>
      </c>
      <c r="F108" s="74" t="s">
        <v>149</v>
      </c>
      <c r="G108" s="74" t="s">
        <v>295</v>
      </c>
      <c r="H108" s="74" t="s">
        <v>146</v>
      </c>
      <c r="I108" s="74" t="s">
        <v>147</v>
      </c>
      <c r="J108" s="74" t="s">
        <v>147</v>
      </c>
      <c r="K108" s="74" t="s">
        <v>150</v>
      </c>
      <c r="L108" s="74" t="s">
        <v>147</v>
      </c>
      <c r="M108" s="74" t="s">
        <v>147</v>
      </c>
      <c r="N108" s="74" t="s">
        <v>148</v>
      </c>
      <c r="O108" s="74"/>
      <c r="P108" s="74" t="s">
        <v>291</v>
      </c>
      <c r="Q108" s="146" t="s">
        <v>127</v>
      </c>
    </row>
    <row r="109" spans="1:17" ht="12.75" hidden="1" customHeight="1" x14ac:dyDescent="0.25">
      <c r="A109" s="144"/>
      <c r="B109" s="76" t="s">
        <v>140</v>
      </c>
      <c r="C109" s="76" t="s">
        <v>156</v>
      </c>
      <c r="D109" s="76" t="s">
        <v>151</v>
      </c>
      <c r="E109" s="76" t="s">
        <v>157</v>
      </c>
      <c r="F109" s="76" t="s">
        <v>152</v>
      </c>
      <c r="G109" s="76" t="s">
        <v>296</v>
      </c>
      <c r="H109" s="76" t="s">
        <v>152</v>
      </c>
      <c r="I109" s="76" t="s">
        <v>287</v>
      </c>
      <c r="J109" s="76" t="s">
        <v>287</v>
      </c>
      <c r="K109" s="76" t="s">
        <v>155</v>
      </c>
      <c r="L109" s="76" t="s">
        <v>151</v>
      </c>
      <c r="M109" s="76" t="s">
        <v>153</v>
      </c>
      <c r="N109" s="76" t="s">
        <v>154</v>
      </c>
      <c r="O109" s="76" t="s">
        <v>140</v>
      </c>
      <c r="P109" s="76" t="s">
        <v>292</v>
      </c>
      <c r="Q109" s="147"/>
    </row>
    <row r="110" spans="1:17" ht="12.75" hidden="1" customHeight="1" x14ac:dyDescent="0.25">
      <c r="A110" s="144"/>
      <c r="B110" s="76" t="s">
        <v>156</v>
      </c>
      <c r="C110" s="76" t="s">
        <v>285</v>
      </c>
      <c r="D110" s="76" t="s">
        <v>157</v>
      </c>
      <c r="E110" s="76" t="s">
        <v>286</v>
      </c>
      <c r="F110" s="76" t="s">
        <v>160</v>
      </c>
      <c r="G110" s="76" t="s">
        <v>297</v>
      </c>
      <c r="H110" s="76" t="s">
        <v>158</v>
      </c>
      <c r="I110" s="76" t="s">
        <v>288</v>
      </c>
      <c r="J110" s="76" t="s">
        <v>288</v>
      </c>
      <c r="K110" s="76" t="s">
        <v>162</v>
      </c>
      <c r="L110" s="76" t="s">
        <v>153</v>
      </c>
      <c r="M110" s="76" t="s">
        <v>159</v>
      </c>
      <c r="N110" s="76" t="s">
        <v>161</v>
      </c>
      <c r="O110" s="76" t="s">
        <v>283</v>
      </c>
      <c r="P110" s="76" t="s">
        <v>293</v>
      </c>
      <c r="Q110" s="147"/>
    </row>
    <row r="111" spans="1:17" ht="12.75" hidden="1" customHeight="1" x14ac:dyDescent="0.25">
      <c r="A111" s="145"/>
      <c r="B111" s="65"/>
      <c r="C111" s="65"/>
      <c r="D111" s="65" t="s">
        <v>163</v>
      </c>
      <c r="E111" s="65" t="s">
        <v>285</v>
      </c>
      <c r="F111" s="65" t="s">
        <v>166</v>
      </c>
      <c r="G111" s="65" t="s">
        <v>298</v>
      </c>
      <c r="H111" s="65" t="s">
        <v>164</v>
      </c>
      <c r="I111" s="65"/>
      <c r="J111" s="65" t="s">
        <v>285</v>
      </c>
      <c r="K111" s="65" t="s">
        <v>168</v>
      </c>
      <c r="L111" s="65"/>
      <c r="M111" s="65" t="s">
        <v>165</v>
      </c>
      <c r="N111" s="65" t="s">
        <v>167</v>
      </c>
      <c r="O111" s="65"/>
      <c r="P111" s="65" t="s">
        <v>294</v>
      </c>
      <c r="Q111" s="148"/>
    </row>
    <row r="112" spans="1:17" ht="11.25" hidden="1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77"/>
    </row>
    <row r="113" spans="1:17" ht="17.25" customHeight="1" x14ac:dyDescent="0.25">
      <c r="A113" s="46" t="s">
        <v>246</v>
      </c>
      <c r="B113" s="88">
        <v>27202525</v>
      </c>
      <c r="C113" s="88">
        <v>0</v>
      </c>
      <c r="D113" s="88">
        <v>7517392</v>
      </c>
      <c r="E113" s="55">
        <v>0</v>
      </c>
      <c r="F113" s="55">
        <v>312074</v>
      </c>
      <c r="G113" s="55">
        <v>30584</v>
      </c>
      <c r="H113" s="88">
        <v>469648</v>
      </c>
      <c r="I113" s="55">
        <v>1184503</v>
      </c>
      <c r="J113" s="55">
        <v>-3428</v>
      </c>
      <c r="K113" s="55">
        <v>720946</v>
      </c>
      <c r="L113" s="88">
        <v>0</v>
      </c>
      <c r="M113" s="88">
        <v>78672</v>
      </c>
      <c r="N113" s="55">
        <v>22006</v>
      </c>
      <c r="O113" s="55">
        <v>0</v>
      </c>
      <c r="P113" s="55">
        <v>109745</v>
      </c>
      <c r="Q113" s="55">
        <f>SUM(B113:P113)</f>
        <v>37644667</v>
      </c>
    </row>
    <row r="114" spans="1:17" ht="15" customHeight="1" x14ac:dyDescent="0.25">
      <c r="A114" s="81" t="s">
        <v>247</v>
      </c>
      <c r="B114" s="89">
        <v>20049179</v>
      </c>
      <c r="C114" s="89">
        <v>0</v>
      </c>
      <c r="D114" s="89">
        <v>5540575</v>
      </c>
      <c r="E114" s="90">
        <v>0</v>
      </c>
      <c r="F114" s="90">
        <v>230010</v>
      </c>
      <c r="G114" s="90">
        <v>22541</v>
      </c>
      <c r="H114" s="89">
        <v>346147</v>
      </c>
      <c r="I114" s="90">
        <v>873037</v>
      </c>
      <c r="J114" s="90">
        <v>-2526</v>
      </c>
      <c r="K114" s="90">
        <v>622666</v>
      </c>
      <c r="L114" s="91">
        <v>0</v>
      </c>
      <c r="M114" s="89">
        <v>57984</v>
      </c>
      <c r="N114" s="90">
        <v>16218</v>
      </c>
      <c r="O114" s="90">
        <v>936216</v>
      </c>
      <c r="P114" s="90">
        <v>80884</v>
      </c>
      <c r="Q114" s="90">
        <f t="shared" ref="Q114:Q149" si="2">SUM(B114:P114)</f>
        <v>28772931</v>
      </c>
    </row>
    <row r="115" spans="1:17" ht="17.25" customHeight="1" x14ac:dyDescent="0.25">
      <c r="A115" s="46" t="s">
        <v>248</v>
      </c>
      <c r="B115" s="88">
        <v>49892458</v>
      </c>
      <c r="C115" s="88">
        <v>0</v>
      </c>
      <c r="D115" s="88">
        <v>13787778</v>
      </c>
      <c r="E115" s="55">
        <v>0</v>
      </c>
      <c r="F115" s="55">
        <v>572387</v>
      </c>
      <c r="G115" s="55">
        <v>56098</v>
      </c>
      <c r="H115" s="88">
        <v>861389</v>
      </c>
      <c r="I115" s="55">
        <v>2172740</v>
      </c>
      <c r="J115" s="55">
        <v>-6286</v>
      </c>
      <c r="K115" s="55">
        <v>1371817</v>
      </c>
      <c r="L115" s="88">
        <v>0</v>
      </c>
      <c r="M115" s="88">
        <v>144300</v>
      </c>
      <c r="N115" s="55">
        <v>40358</v>
      </c>
      <c r="O115" s="55">
        <v>1840560.67</v>
      </c>
      <c r="P115" s="55">
        <v>201277</v>
      </c>
      <c r="Q115" s="55">
        <f t="shared" si="2"/>
        <v>70934876.670000002</v>
      </c>
    </row>
    <row r="116" spans="1:17" ht="15" customHeight="1" x14ac:dyDescent="0.25">
      <c r="A116" s="81" t="s">
        <v>249</v>
      </c>
      <c r="B116" s="89">
        <v>25558915</v>
      </c>
      <c r="C116" s="89">
        <v>0</v>
      </c>
      <c r="D116" s="89">
        <v>7063175</v>
      </c>
      <c r="E116" s="90">
        <v>0</v>
      </c>
      <c r="F116" s="90">
        <v>293215</v>
      </c>
      <c r="G116" s="90">
        <v>28734</v>
      </c>
      <c r="H116" s="89">
        <v>441270</v>
      </c>
      <c r="I116" s="90">
        <v>1112906</v>
      </c>
      <c r="J116" s="90">
        <v>-3221</v>
      </c>
      <c r="K116" s="90">
        <v>764499</v>
      </c>
      <c r="L116" s="91">
        <v>0</v>
      </c>
      <c r="M116" s="89">
        <v>73919</v>
      </c>
      <c r="N116" s="90">
        <v>20678</v>
      </c>
      <c r="O116" s="90">
        <v>630948</v>
      </c>
      <c r="P116" s="90">
        <v>103114</v>
      </c>
      <c r="Q116" s="90">
        <f t="shared" si="2"/>
        <v>36088152</v>
      </c>
    </row>
    <row r="117" spans="1:17" ht="17.25" customHeight="1" x14ac:dyDescent="0.25">
      <c r="A117" s="46" t="s">
        <v>250</v>
      </c>
      <c r="B117" s="88">
        <v>17755902</v>
      </c>
      <c r="C117" s="88">
        <v>0</v>
      </c>
      <c r="D117" s="88">
        <v>4906842</v>
      </c>
      <c r="E117" s="55">
        <v>0</v>
      </c>
      <c r="F117" s="55">
        <v>203703</v>
      </c>
      <c r="G117" s="55">
        <v>19964</v>
      </c>
      <c r="H117" s="88">
        <v>306555</v>
      </c>
      <c r="I117" s="55">
        <v>773238</v>
      </c>
      <c r="J117" s="55">
        <v>-2237</v>
      </c>
      <c r="K117" s="55">
        <v>547192</v>
      </c>
      <c r="L117" s="88">
        <v>0</v>
      </c>
      <c r="M117" s="88">
        <v>51355</v>
      </c>
      <c r="N117" s="55">
        <v>14362</v>
      </c>
      <c r="O117" s="55">
        <v>218313</v>
      </c>
      <c r="P117" s="55">
        <v>71631</v>
      </c>
      <c r="Q117" s="55">
        <f t="shared" si="2"/>
        <v>24866820</v>
      </c>
    </row>
    <row r="118" spans="1:17" ht="15" customHeight="1" x14ac:dyDescent="0.25">
      <c r="A118" s="81" t="s">
        <v>251</v>
      </c>
      <c r="B118" s="89">
        <v>75320420</v>
      </c>
      <c r="C118" s="89">
        <v>0</v>
      </c>
      <c r="D118" s="89">
        <v>20814773</v>
      </c>
      <c r="E118" s="90">
        <v>0</v>
      </c>
      <c r="F118" s="90">
        <v>864101</v>
      </c>
      <c r="G118" s="90">
        <v>84686</v>
      </c>
      <c r="H118" s="89">
        <v>1300400</v>
      </c>
      <c r="I118" s="90">
        <v>3279992</v>
      </c>
      <c r="J118" s="90">
        <v>-9491</v>
      </c>
      <c r="K118" s="90">
        <v>1970669</v>
      </c>
      <c r="L118" s="91">
        <v>0</v>
      </c>
      <c r="M118" s="89">
        <v>217843</v>
      </c>
      <c r="N118" s="90">
        <v>60928</v>
      </c>
      <c r="O118" s="90">
        <v>6955925</v>
      </c>
      <c r="P118" s="90">
        <v>303863</v>
      </c>
      <c r="Q118" s="90">
        <f t="shared" si="2"/>
        <v>111164109</v>
      </c>
    </row>
    <row r="119" spans="1:17" ht="17.25" customHeight="1" x14ac:dyDescent="0.25">
      <c r="A119" s="46" t="s">
        <v>252</v>
      </c>
      <c r="B119" s="88">
        <v>40904861</v>
      </c>
      <c r="C119" s="88">
        <v>0</v>
      </c>
      <c r="D119" s="88">
        <v>11304048</v>
      </c>
      <c r="E119" s="55">
        <v>0</v>
      </c>
      <c r="F119" s="55">
        <v>469275</v>
      </c>
      <c r="G119" s="55">
        <v>45993</v>
      </c>
      <c r="H119" s="88">
        <v>706218</v>
      </c>
      <c r="I119" s="55">
        <v>1781297</v>
      </c>
      <c r="J119" s="55">
        <v>-5154</v>
      </c>
      <c r="K119" s="55">
        <v>1039644</v>
      </c>
      <c r="L119" s="88">
        <v>0</v>
      </c>
      <c r="M119" s="88">
        <v>118305</v>
      </c>
      <c r="N119" s="55">
        <v>33089</v>
      </c>
      <c r="O119" s="55">
        <v>3687991</v>
      </c>
      <c r="P119" s="55">
        <v>165022</v>
      </c>
      <c r="Q119" s="55">
        <f t="shared" si="2"/>
        <v>60250589</v>
      </c>
    </row>
    <row r="120" spans="1:17" ht="15" customHeight="1" x14ac:dyDescent="0.25">
      <c r="A120" s="81" t="s">
        <v>253</v>
      </c>
      <c r="B120" s="89">
        <v>33375891</v>
      </c>
      <c r="C120" s="89">
        <v>0</v>
      </c>
      <c r="D120" s="89">
        <v>9223410</v>
      </c>
      <c r="E120" s="90">
        <v>0</v>
      </c>
      <c r="F120" s="90">
        <v>382898</v>
      </c>
      <c r="G120" s="90">
        <v>37527</v>
      </c>
      <c r="H120" s="89">
        <v>576230</v>
      </c>
      <c r="I120" s="90">
        <v>1453396</v>
      </c>
      <c r="J120" s="90">
        <v>-4206</v>
      </c>
      <c r="K120" s="90">
        <v>1004555</v>
      </c>
      <c r="L120" s="91">
        <v>0</v>
      </c>
      <c r="M120" s="89">
        <v>96531</v>
      </c>
      <c r="N120" s="90">
        <v>27000</v>
      </c>
      <c r="O120" s="90">
        <v>886242.61</v>
      </c>
      <c r="P120" s="90">
        <v>134649</v>
      </c>
      <c r="Q120" s="90">
        <f t="shared" si="2"/>
        <v>47194123.609999999</v>
      </c>
    </row>
    <row r="121" spans="1:17" ht="17.25" customHeight="1" x14ac:dyDescent="0.25">
      <c r="A121" s="46" t="s">
        <v>254</v>
      </c>
      <c r="B121" s="88">
        <v>38309424</v>
      </c>
      <c r="C121" s="88">
        <v>0</v>
      </c>
      <c r="D121" s="88">
        <v>10586806</v>
      </c>
      <c r="E121" s="55">
        <v>0</v>
      </c>
      <c r="F121" s="55">
        <v>439502</v>
      </c>
      <c r="G121" s="55">
        <v>43077</v>
      </c>
      <c r="H121" s="88">
        <v>661411</v>
      </c>
      <c r="I121" s="55">
        <v>1668313</v>
      </c>
      <c r="J121" s="55">
        <v>-4827</v>
      </c>
      <c r="K121" s="55">
        <v>1076068</v>
      </c>
      <c r="L121" s="88">
        <v>0</v>
      </c>
      <c r="M121" s="88">
        <v>110801</v>
      </c>
      <c r="N121" s="55">
        <v>30989</v>
      </c>
      <c r="O121" s="55">
        <v>1446397</v>
      </c>
      <c r="P121" s="55">
        <v>154550</v>
      </c>
      <c r="Q121" s="55">
        <f t="shared" si="2"/>
        <v>54522511</v>
      </c>
    </row>
    <row r="122" spans="1:17" ht="15" customHeight="1" x14ac:dyDescent="0.25">
      <c r="A122" s="81" t="s">
        <v>255</v>
      </c>
      <c r="B122" s="89">
        <v>21563034</v>
      </c>
      <c r="C122" s="89">
        <v>0</v>
      </c>
      <c r="D122" s="89">
        <v>5958945</v>
      </c>
      <c r="E122" s="90">
        <v>0</v>
      </c>
      <c r="F122" s="90">
        <v>247380</v>
      </c>
      <c r="G122" s="90">
        <v>24245</v>
      </c>
      <c r="H122" s="89">
        <v>372283</v>
      </c>
      <c r="I122" s="90">
        <v>939047</v>
      </c>
      <c r="J122" s="90">
        <v>-2717</v>
      </c>
      <c r="K122" s="90">
        <v>677655</v>
      </c>
      <c r="L122" s="91">
        <v>0</v>
      </c>
      <c r="M122" s="89">
        <v>62363</v>
      </c>
      <c r="N122" s="90">
        <v>17442</v>
      </c>
      <c r="O122" s="90">
        <v>1085722</v>
      </c>
      <c r="P122" s="90">
        <v>86991</v>
      </c>
      <c r="Q122" s="90">
        <f t="shared" si="2"/>
        <v>31032390</v>
      </c>
    </row>
    <row r="123" spans="1:17" ht="17.25" customHeight="1" x14ac:dyDescent="0.25">
      <c r="A123" s="46" t="s">
        <v>256</v>
      </c>
      <c r="B123" s="88">
        <v>21165471</v>
      </c>
      <c r="C123" s="88">
        <v>0</v>
      </c>
      <c r="D123" s="88">
        <v>5849065</v>
      </c>
      <c r="E123" s="55">
        <v>0</v>
      </c>
      <c r="F123" s="55">
        <v>242816</v>
      </c>
      <c r="G123" s="55">
        <v>23798</v>
      </c>
      <c r="H123" s="88">
        <v>365420</v>
      </c>
      <c r="I123" s="55">
        <v>921675</v>
      </c>
      <c r="J123" s="55">
        <v>-2667</v>
      </c>
      <c r="K123" s="55">
        <v>678765</v>
      </c>
      <c r="L123" s="88">
        <v>0</v>
      </c>
      <c r="M123" s="88">
        <v>61216</v>
      </c>
      <c r="N123" s="55">
        <v>17123</v>
      </c>
      <c r="O123" s="55">
        <v>969419</v>
      </c>
      <c r="P123" s="55">
        <v>85388</v>
      </c>
      <c r="Q123" s="55">
        <f t="shared" si="2"/>
        <v>30377489</v>
      </c>
    </row>
    <row r="124" spans="1:17" ht="15" customHeight="1" x14ac:dyDescent="0.25">
      <c r="A124" s="81" t="s">
        <v>257</v>
      </c>
      <c r="B124" s="89">
        <v>97697453</v>
      </c>
      <c r="C124" s="89">
        <v>0</v>
      </c>
      <c r="D124" s="89">
        <v>26998460</v>
      </c>
      <c r="E124" s="90">
        <v>0</v>
      </c>
      <c r="F124" s="90">
        <v>1120777</v>
      </c>
      <c r="G124" s="90">
        <v>109823</v>
      </c>
      <c r="H124" s="89">
        <v>1686720</v>
      </c>
      <c r="I124" s="90">
        <v>4253459</v>
      </c>
      <c r="J124" s="90">
        <v>-12312</v>
      </c>
      <c r="K124" s="90">
        <v>2677174</v>
      </c>
      <c r="L124" s="91">
        <v>0</v>
      </c>
      <c r="M124" s="89">
        <v>282552</v>
      </c>
      <c r="N124" s="90">
        <v>79047</v>
      </c>
      <c r="O124" s="90">
        <v>994378</v>
      </c>
      <c r="P124" s="90">
        <v>394163</v>
      </c>
      <c r="Q124" s="90">
        <f t="shared" si="2"/>
        <v>136281694</v>
      </c>
    </row>
    <row r="125" spans="1:17" ht="17.25" customHeight="1" x14ac:dyDescent="0.25">
      <c r="A125" s="46" t="s">
        <v>258</v>
      </c>
      <c r="B125" s="88">
        <v>35037469</v>
      </c>
      <c r="C125" s="88">
        <v>0</v>
      </c>
      <c r="D125" s="88">
        <v>9682608</v>
      </c>
      <c r="E125" s="55">
        <v>0</v>
      </c>
      <c r="F125" s="55">
        <v>401966</v>
      </c>
      <c r="G125" s="55">
        <v>39397</v>
      </c>
      <c r="H125" s="88">
        <v>604917</v>
      </c>
      <c r="I125" s="55">
        <v>1525853</v>
      </c>
      <c r="J125" s="55">
        <v>-4415</v>
      </c>
      <c r="K125" s="55">
        <v>850174</v>
      </c>
      <c r="L125" s="88">
        <v>0</v>
      </c>
      <c r="M125" s="88">
        <v>101335</v>
      </c>
      <c r="N125" s="55">
        <v>28343</v>
      </c>
      <c r="O125" s="55">
        <v>2011309</v>
      </c>
      <c r="P125" s="55">
        <v>141348</v>
      </c>
      <c r="Q125" s="55">
        <f t="shared" si="2"/>
        <v>50420304</v>
      </c>
    </row>
    <row r="126" spans="1:17" ht="15" customHeight="1" x14ac:dyDescent="0.25">
      <c r="A126" s="81" t="s">
        <v>259</v>
      </c>
      <c r="B126" s="89">
        <v>21435024</v>
      </c>
      <c r="C126" s="89">
        <v>0</v>
      </c>
      <c r="D126" s="89">
        <v>5923571</v>
      </c>
      <c r="E126" s="90">
        <v>0</v>
      </c>
      <c r="F126" s="90">
        <v>245912</v>
      </c>
      <c r="G126" s="90">
        <v>24102</v>
      </c>
      <c r="H126" s="89">
        <v>370075</v>
      </c>
      <c r="I126" s="90">
        <v>933475</v>
      </c>
      <c r="J126" s="90">
        <v>-2701</v>
      </c>
      <c r="K126" s="90">
        <v>693634</v>
      </c>
      <c r="L126" s="91">
        <v>0</v>
      </c>
      <c r="M126" s="89">
        <v>61994</v>
      </c>
      <c r="N126" s="90">
        <v>17339</v>
      </c>
      <c r="O126" s="90">
        <v>185001</v>
      </c>
      <c r="P126" s="90">
        <v>86473</v>
      </c>
      <c r="Q126" s="90">
        <f t="shared" si="2"/>
        <v>29973899</v>
      </c>
    </row>
    <row r="127" spans="1:17" ht="17.25" customHeight="1" x14ac:dyDescent="0.25">
      <c r="A127" s="46" t="s">
        <v>260</v>
      </c>
      <c r="B127" s="88">
        <v>21156845</v>
      </c>
      <c r="C127" s="88">
        <v>0</v>
      </c>
      <c r="D127" s="88">
        <v>5846704</v>
      </c>
      <c r="E127" s="55">
        <v>0</v>
      </c>
      <c r="F127" s="55">
        <v>242721</v>
      </c>
      <c r="G127" s="55">
        <v>23791</v>
      </c>
      <c r="H127" s="88">
        <v>365273</v>
      </c>
      <c r="I127" s="55">
        <v>921408</v>
      </c>
      <c r="J127" s="55">
        <v>-2666</v>
      </c>
      <c r="K127" s="55">
        <v>665533</v>
      </c>
      <c r="L127" s="88">
        <v>0</v>
      </c>
      <c r="M127" s="88">
        <v>61188</v>
      </c>
      <c r="N127" s="55">
        <v>17114</v>
      </c>
      <c r="O127" s="55">
        <v>1677069</v>
      </c>
      <c r="P127" s="55">
        <v>85351</v>
      </c>
      <c r="Q127" s="55">
        <f t="shared" si="2"/>
        <v>31060331</v>
      </c>
    </row>
    <row r="128" spans="1:17" ht="15" customHeight="1" x14ac:dyDescent="0.25">
      <c r="A128" s="81" t="s">
        <v>261</v>
      </c>
      <c r="B128" s="89">
        <v>40068987</v>
      </c>
      <c r="C128" s="89">
        <v>0</v>
      </c>
      <c r="D128" s="89">
        <v>11073180</v>
      </c>
      <c r="E128" s="90">
        <v>0</v>
      </c>
      <c r="F128" s="90">
        <v>459714</v>
      </c>
      <c r="G128" s="90">
        <v>45068</v>
      </c>
      <c r="H128" s="89">
        <v>691798</v>
      </c>
      <c r="I128" s="90">
        <v>1745534</v>
      </c>
      <c r="J128" s="90">
        <v>-5047</v>
      </c>
      <c r="K128" s="90">
        <v>623152</v>
      </c>
      <c r="L128" s="91">
        <v>0</v>
      </c>
      <c r="M128" s="89">
        <v>115897</v>
      </c>
      <c r="N128" s="90">
        <v>32402</v>
      </c>
      <c r="O128" s="90">
        <v>0</v>
      </c>
      <c r="P128" s="90">
        <v>161632</v>
      </c>
      <c r="Q128" s="90">
        <f t="shared" si="2"/>
        <v>55012317</v>
      </c>
    </row>
    <row r="129" spans="1:17" ht="17.25" customHeight="1" x14ac:dyDescent="0.25">
      <c r="A129" s="46" t="s">
        <v>262</v>
      </c>
      <c r="B129" s="88">
        <v>34296882</v>
      </c>
      <c r="C129" s="88">
        <v>0</v>
      </c>
      <c r="D129" s="88">
        <v>9477947</v>
      </c>
      <c r="E129" s="55">
        <v>0</v>
      </c>
      <c r="F129" s="55">
        <v>393469</v>
      </c>
      <c r="G129" s="55">
        <v>38564</v>
      </c>
      <c r="H129" s="88">
        <v>592134</v>
      </c>
      <c r="I129" s="55">
        <v>1493600</v>
      </c>
      <c r="J129" s="55">
        <v>-4321</v>
      </c>
      <c r="K129" s="55">
        <v>940718</v>
      </c>
      <c r="L129" s="88">
        <v>0</v>
      </c>
      <c r="M129" s="88">
        <v>99193</v>
      </c>
      <c r="N129" s="55">
        <v>27742</v>
      </c>
      <c r="O129" s="55">
        <v>2072700</v>
      </c>
      <c r="P129" s="55">
        <v>138362</v>
      </c>
      <c r="Q129" s="55">
        <f t="shared" si="2"/>
        <v>49566990</v>
      </c>
    </row>
    <row r="130" spans="1:17" ht="15" customHeight="1" x14ac:dyDescent="0.25">
      <c r="A130" s="81" t="s">
        <v>263</v>
      </c>
      <c r="B130" s="89">
        <v>13206228</v>
      </c>
      <c r="C130" s="89">
        <v>0</v>
      </c>
      <c r="D130" s="89">
        <v>3649539</v>
      </c>
      <c r="E130" s="90">
        <v>0</v>
      </c>
      <c r="F130" s="90">
        <v>151507</v>
      </c>
      <c r="G130" s="90">
        <v>14849</v>
      </c>
      <c r="H130" s="89">
        <v>228004</v>
      </c>
      <c r="I130" s="90">
        <v>575100</v>
      </c>
      <c r="J130" s="90">
        <v>-1664</v>
      </c>
      <c r="K130" s="90">
        <v>493539</v>
      </c>
      <c r="L130" s="91">
        <v>0</v>
      </c>
      <c r="M130" s="89">
        <v>38196</v>
      </c>
      <c r="N130" s="90">
        <v>10683</v>
      </c>
      <c r="O130" s="90">
        <v>305804.67</v>
      </c>
      <c r="P130" s="90">
        <v>53277</v>
      </c>
      <c r="Q130" s="90">
        <f t="shared" si="2"/>
        <v>18725062.670000002</v>
      </c>
    </row>
    <row r="131" spans="1:17" ht="17.25" customHeight="1" x14ac:dyDescent="0.25">
      <c r="A131" s="46" t="s">
        <v>264</v>
      </c>
      <c r="B131" s="88">
        <v>21317484</v>
      </c>
      <c r="C131" s="88">
        <v>0</v>
      </c>
      <c r="D131" s="88">
        <v>5891092</v>
      </c>
      <c r="E131" s="55">
        <v>0</v>
      </c>
      <c r="F131" s="55">
        <v>244563</v>
      </c>
      <c r="G131" s="55">
        <v>23969</v>
      </c>
      <c r="H131" s="88">
        <v>368045</v>
      </c>
      <c r="I131" s="55">
        <v>928372</v>
      </c>
      <c r="J131" s="55">
        <v>-2686</v>
      </c>
      <c r="K131" s="55">
        <v>612827</v>
      </c>
      <c r="L131" s="88">
        <v>0</v>
      </c>
      <c r="M131" s="88">
        <v>61653</v>
      </c>
      <c r="N131" s="55">
        <v>17242</v>
      </c>
      <c r="O131" s="55">
        <v>0</v>
      </c>
      <c r="P131" s="55">
        <v>86000</v>
      </c>
      <c r="Q131" s="55">
        <f t="shared" si="2"/>
        <v>29548561</v>
      </c>
    </row>
    <row r="132" spans="1:17" ht="15" customHeight="1" x14ac:dyDescent="0.25">
      <c r="A132" s="81" t="s">
        <v>265</v>
      </c>
      <c r="B132" s="89">
        <v>34049738</v>
      </c>
      <c r="C132" s="89">
        <v>0</v>
      </c>
      <c r="D132" s="89">
        <v>9969111</v>
      </c>
      <c r="E132" s="90">
        <v>0</v>
      </c>
      <c r="F132" s="90">
        <v>390630</v>
      </c>
      <c r="G132" s="90">
        <v>38284</v>
      </c>
      <c r="H132" s="89">
        <v>587865</v>
      </c>
      <c r="I132" s="90">
        <v>1482763</v>
      </c>
      <c r="J132" s="90">
        <v>-4290</v>
      </c>
      <c r="K132" s="90">
        <v>484467</v>
      </c>
      <c r="L132" s="91">
        <v>0</v>
      </c>
      <c r="M132" s="89">
        <v>98477</v>
      </c>
      <c r="N132" s="90">
        <v>27544</v>
      </c>
      <c r="O132" s="90">
        <v>0</v>
      </c>
      <c r="P132" s="90">
        <v>137366</v>
      </c>
      <c r="Q132" s="90">
        <f t="shared" si="2"/>
        <v>47261955</v>
      </c>
    </row>
    <row r="133" spans="1:17" ht="17.25" customHeight="1" x14ac:dyDescent="0.25">
      <c r="A133" s="46" t="s">
        <v>266</v>
      </c>
      <c r="B133" s="88">
        <v>55144458</v>
      </c>
      <c r="C133" s="88">
        <v>0</v>
      </c>
      <c r="D133" s="88">
        <v>15239152</v>
      </c>
      <c r="E133" s="55">
        <v>0</v>
      </c>
      <c r="F133" s="55">
        <v>632636</v>
      </c>
      <c r="G133" s="55">
        <v>62001</v>
      </c>
      <c r="H133" s="88">
        <v>952064</v>
      </c>
      <c r="I133" s="55">
        <v>2401376</v>
      </c>
      <c r="J133" s="55">
        <v>-6948</v>
      </c>
      <c r="K133" s="55">
        <v>950819</v>
      </c>
      <c r="L133" s="88">
        <v>0</v>
      </c>
      <c r="M133" s="88">
        <v>159488</v>
      </c>
      <c r="N133" s="55">
        <v>44608</v>
      </c>
      <c r="O133" s="55">
        <v>2577857.42</v>
      </c>
      <c r="P133" s="55">
        <v>222467</v>
      </c>
      <c r="Q133" s="55">
        <f t="shared" si="2"/>
        <v>78379978.420000002</v>
      </c>
    </row>
    <row r="134" spans="1:17" ht="15" customHeight="1" x14ac:dyDescent="0.25">
      <c r="A134" s="81" t="s">
        <v>267</v>
      </c>
      <c r="B134" s="89">
        <v>32678911</v>
      </c>
      <c r="C134" s="89">
        <v>0</v>
      </c>
      <c r="D134" s="89">
        <v>9030817</v>
      </c>
      <c r="E134" s="90">
        <v>0</v>
      </c>
      <c r="F134" s="90">
        <v>374905</v>
      </c>
      <c r="G134" s="90">
        <v>36744</v>
      </c>
      <c r="H134" s="89">
        <v>564200</v>
      </c>
      <c r="I134" s="90">
        <v>1423117</v>
      </c>
      <c r="J134" s="90">
        <v>-4118</v>
      </c>
      <c r="K134" s="90">
        <v>884172</v>
      </c>
      <c r="L134" s="91">
        <v>0</v>
      </c>
      <c r="M134" s="89">
        <v>94512</v>
      </c>
      <c r="N134" s="90">
        <v>26433</v>
      </c>
      <c r="O134" s="90">
        <v>1369779</v>
      </c>
      <c r="P134" s="90">
        <v>131835</v>
      </c>
      <c r="Q134" s="90">
        <f t="shared" si="2"/>
        <v>46611307</v>
      </c>
    </row>
    <row r="135" spans="1:17" ht="17.25" customHeight="1" x14ac:dyDescent="0.25">
      <c r="A135" s="46" t="s">
        <v>268</v>
      </c>
      <c r="B135" s="88">
        <v>33008890</v>
      </c>
      <c r="C135" s="88">
        <v>0</v>
      </c>
      <c r="D135" s="88">
        <v>9122000</v>
      </c>
      <c r="E135" s="55">
        <v>0</v>
      </c>
      <c r="F135" s="55">
        <v>378690</v>
      </c>
      <c r="G135" s="55">
        <v>37115</v>
      </c>
      <c r="H135" s="88">
        <v>569893</v>
      </c>
      <c r="I135" s="55">
        <v>1437464</v>
      </c>
      <c r="J135" s="55">
        <v>-4159</v>
      </c>
      <c r="K135" s="55">
        <v>653311</v>
      </c>
      <c r="L135" s="88">
        <v>0</v>
      </c>
      <c r="M135" s="88">
        <v>95472</v>
      </c>
      <c r="N135" s="55">
        <v>26701</v>
      </c>
      <c r="O135" s="55">
        <v>969124.1</v>
      </c>
      <c r="P135" s="55">
        <v>133167</v>
      </c>
      <c r="Q135" s="55">
        <f t="shared" si="2"/>
        <v>46427668.100000001</v>
      </c>
    </row>
    <row r="136" spans="1:17" ht="15" customHeight="1" x14ac:dyDescent="0.25">
      <c r="A136" s="81" t="s">
        <v>269</v>
      </c>
      <c r="B136" s="89">
        <v>21479575</v>
      </c>
      <c r="C136" s="89">
        <v>0</v>
      </c>
      <c r="D136" s="89">
        <v>5935862</v>
      </c>
      <c r="E136" s="90">
        <v>0</v>
      </c>
      <c r="F136" s="90">
        <v>246417</v>
      </c>
      <c r="G136" s="90">
        <v>24149</v>
      </c>
      <c r="H136" s="89">
        <v>370842</v>
      </c>
      <c r="I136" s="90">
        <v>935305</v>
      </c>
      <c r="J136" s="90">
        <v>-2707</v>
      </c>
      <c r="K136" s="90">
        <v>665069</v>
      </c>
      <c r="L136" s="91">
        <v>0</v>
      </c>
      <c r="M136" s="89">
        <v>62122</v>
      </c>
      <c r="N136" s="90">
        <v>17376</v>
      </c>
      <c r="O136" s="90">
        <v>192349</v>
      </c>
      <c r="P136" s="90">
        <v>86658</v>
      </c>
      <c r="Q136" s="90">
        <f t="shared" si="2"/>
        <v>30013017</v>
      </c>
    </row>
    <row r="137" spans="1:17" ht="17.25" customHeight="1" x14ac:dyDescent="0.25">
      <c r="A137" s="46" t="s">
        <v>270</v>
      </c>
      <c r="B137" s="88">
        <v>33543759</v>
      </c>
      <c r="C137" s="88">
        <v>0</v>
      </c>
      <c r="D137" s="88">
        <v>9269810</v>
      </c>
      <c r="E137" s="55">
        <v>0</v>
      </c>
      <c r="F137" s="55">
        <v>384826</v>
      </c>
      <c r="G137" s="55">
        <v>37715</v>
      </c>
      <c r="H137" s="88">
        <v>579130</v>
      </c>
      <c r="I137" s="55">
        <v>1460747</v>
      </c>
      <c r="J137" s="55">
        <v>-4227</v>
      </c>
      <c r="K137" s="55">
        <v>542728</v>
      </c>
      <c r="L137" s="88">
        <v>0</v>
      </c>
      <c r="M137" s="88">
        <v>97020</v>
      </c>
      <c r="N137" s="55">
        <v>27135</v>
      </c>
      <c r="O137" s="55">
        <v>1391581</v>
      </c>
      <c r="P137" s="55">
        <v>135324</v>
      </c>
      <c r="Q137" s="55">
        <f t="shared" si="2"/>
        <v>47465548</v>
      </c>
    </row>
    <row r="138" spans="1:17" ht="15" customHeight="1" x14ac:dyDescent="0.25">
      <c r="A138" s="81" t="s">
        <v>271</v>
      </c>
      <c r="B138" s="89">
        <v>256587968</v>
      </c>
      <c r="C138" s="89">
        <v>0</v>
      </c>
      <c r="D138" s="89">
        <v>70907504</v>
      </c>
      <c r="E138" s="90">
        <v>0</v>
      </c>
      <c r="F138" s="90">
        <v>2943560</v>
      </c>
      <c r="G138" s="90">
        <v>288441</v>
      </c>
      <c r="H138" s="89">
        <v>4429926</v>
      </c>
      <c r="I138" s="90">
        <v>11171200</v>
      </c>
      <c r="J138" s="90">
        <v>-32337</v>
      </c>
      <c r="K138" s="90">
        <v>7571445</v>
      </c>
      <c r="L138" s="91">
        <v>0</v>
      </c>
      <c r="M138" s="89">
        <v>742083</v>
      </c>
      <c r="N138" s="90">
        <v>207600</v>
      </c>
      <c r="O138" s="90">
        <v>52106940.630000003</v>
      </c>
      <c r="P138" s="90">
        <v>1035207</v>
      </c>
      <c r="Q138" s="90">
        <f t="shared" si="2"/>
        <v>407959537.63</v>
      </c>
    </row>
    <row r="139" spans="1:17" ht="17.25" customHeight="1" x14ac:dyDescent="0.25">
      <c r="A139" s="46" t="s">
        <v>272</v>
      </c>
      <c r="B139" s="88">
        <v>29586774</v>
      </c>
      <c r="C139" s="88">
        <v>0</v>
      </c>
      <c r="D139" s="88">
        <v>8176292</v>
      </c>
      <c r="E139" s="55">
        <v>0</v>
      </c>
      <c r="F139" s="55">
        <v>339428</v>
      </c>
      <c r="G139" s="55">
        <v>33266</v>
      </c>
      <c r="H139" s="88">
        <v>510812</v>
      </c>
      <c r="I139" s="55">
        <v>1288400</v>
      </c>
      <c r="J139" s="55">
        <v>-3728</v>
      </c>
      <c r="K139" s="55">
        <v>837953</v>
      </c>
      <c r="L139" s="88">
        <v>0</v>
      </c>
      <c r="M139" s="88">
        <v>85570</v>
      </c>
      <c r="N139" s="55">
        <v>23935</v>
      </c>
      <c r="O139" s="55">
        <v>0</v>
      </c>
      <c r="P139" s="55">
        <v>119361</v>
      </c>
      <c r="Q139" s="55">
        <f t="shared" si="2"/>
        <v>40998063</v>
      </c>
    </row>
    <row r="140" spans="1:17" ht="15" customHeight="1" x14ac:dyDescent="0.25">
      <c r="A140" s="81" t="s">
        <v>273</v>
      </c>
      <c r="B140" s="89">
        <v>23138929</v>
      </c>
      <c r="C140" s="89">
        <v>0</v>
      </c>
      <c r="D140" s="89">
        <v>6394434</v>
      </c>
      <c r="E140" s="90">
        <v>0</v>
      </c>
      <c r="F140" s="90">
        <v>265457</v>
      </c>
      <c r="G140" s="90">
        <v>26016</v>
      </c>
      <c r="H140" s="89">
        <v>399492</v>
      </c>
      <c r="I140" s="90">
        <v>1007628</v>
      </c>
      <c r="J140" s="90">
        <v>-2916</v>
      </c>
      <c r="K140" s="90">
        <v>684320</v>
      </c>
      <c r="L140" s="91">
        <v>0</v>
      </c>
      <c r="M140" s="89">
        <v>66923</v>
      </c>
      <c r="N140" s="90">
        <v>18717</v>
      </c>
      <c r="O140" s="90">
        <v>0</v>
      </c>
      <c r="P140" s="90">
        <v>93349</v>
      </c>
      <c r="Q140" s="90">
        <f t="shared" si="2"/>
        <v>32092349</v>
      </c>
    </row>
    <row r="141" spans="1:17" ht="17.25" customHeight="1" x14ac:dyDescent="0.25">
      <c r="A141" s="46" t="s">
        <v>274</v>
      </c>
      <c r="B141" s="88">
        <v>26629691</v>
      </c>
      <c r="C141" s="88">
        <v>0</v>
      </c>
      <c r="D141" s="88">
        <v>7359118</v>
      </c>
      <c r="E141" s="55">
        <v>0</v>
      </c>
      <c r="F141" s="55">
        <v>305510</v>
      </c>
      <c r="G141" s="55">
        <v>29942</v>
      </c>
      <c r="H141" s="88">
        <v>459759</v>
      </c>
      <c r="I141" s="55">
        <v>1159707</v>
      </c>
      <c r="J141" s="55">
        <v>-3355</v>
      </c>
      <c r="K141" s="55">
        <v>787713</v>
      </c>
      <c r="L141" s="88">
        <v>0</v>
      </c>
      <c r="M141" s="88">
        <v>77017</v>
      </c>
      <c r="N141" s="55">
        <v>21541</v>
      </c>
      <c r="O141" s="55">
        <v>2953434.27</v>
      </c>
      <c r="P141" s="55">
        <v>107429</v>
      </c>
      <c r="Q141" s="55">
        <f t="shared" si="2"/>
        <v>39887506.270000003</v>
      </c>
    </row>
    <row r="142" spans="1:17" ht="15" customHeight="1" x14ac:dyDescent="0.25">
      <c r="A142" s="81" t="s">
        <v>275</v>
      </c>
      <c r="B142" s="89">
        <v>36642633</v>
      </c>
      <c r="C142" s="89">
        <v>0</v>
      </c>
      <c r="D142" s="89">
        <v>10126187</v>
      </c>
      <c r="E142" s="90">
        <v>0</v>
      </c>
      <c r="F142" s="90">
        <v>420378</v>
      </c>
      <c r="G142" s="90">
        <v>41201</v>
      </c>
      <c r="H142" s="89">
        <v>632632</v>
      </c>
      <c r="I142" s="90">
        <v>1595721</v>
      </c>
      <c r="J142" s="90">
        <v>-4617</v>
      </c>
      <c r="K142" s="90">
        <v>1016411</v>
      </c>
      <c r="L142" s="91">
        <v>0</v>
      </c>
      <c r="M142" s="89">
        <v>105977</v>
      </c>
      <c r="N142" s="90">
        <v>29641</v>
      </c>
      <c r="O142" s="90">
        <v>0</v>
      </c>
      <c r="P142" s="90">
        <v>147826</v>
      </c>
      <c r="Q142" s="90">
        <f t="shared" si="2"/>
        <v>50753990</v>
      </c>
    </row>
    <row r="143" spans="1:17" ht="17.25" customHeight="1" x14ac:dyDescent="0.25">
      <c r="A143" s="46" t="s">
        <v>276</v>
      </c>
      <c r="B143" s="88">
        <v>68949395</v>
      </c>
      <c r="C143" s="88">
        <v>0</v>
      </c>
      <c r="D143" s="88">
        <v>19054181</v>
      </c>
      <c r="E143" s="55">
        <v>0</v>
      </c>
      <c r="F143" s="55">
        <v>791020</v>
      </c>
      <c r="G143" s="55">
        <v>77530</v>
      </c>
      <c r="H143" s="88">
        <v>1190409</v>
      </c>
      <c r="I143" s="55">
        <v>3002744</v>
      </c>
      <c r="J143" s="55">
        <v>-8687</v>
      </c>
      <c r="K143" s="55">
        <v>1915904</v>
      </c>
      <c r="L143" s="88">
        <v>0</v>
      </c>
      <c r="M143" s="88">
        <v>199416</v>
      </c>
      <c r="N143" s="55">
        <v>55774</v>
      </c>
      <c r="O143" s="55">
        <v>3942604.917286322</v>
      </c>
      <c r="P143" s="55">
        <v>278155</v>
      </c>
      <c r="Q143" s="55">
        <f t="shared" si="2"/>
        <v>99448445.917286322</v>
      </c>
    </row>
    <row r="144" spans="1:17" ht="15" customHeight="1" x14ac:dyDescent="0.25">
      <c r="A144" s="81" t="s">
        <v>277</v>
      </c>
      <c r="B144" s="89">
        <v>169060649</v>
      </c>
      <c r="C144" s="89">
        <v>0</v>
      </c>
      <c r="D144" s="89">
        <v>46720053</v>
      </c>
      <c r="E144" s="90">
        <v>0</v>
      </c>
      <c r="F144" s="90">
        <v>1939566</v>
      </c>
      <c r="G144" s="90">
        <v>190110</v>
      </c>
      <c r="H144" s="89">
        <v>2918830</v>
      </c>
      <c r="I144" s="90">
        <v>7363092</v>
      </c>
      <c r="J144" s="90">
        <v>-21300</v>
      </c>
      <c r="K144" s="90">
        <v>4502316</v>
      </c>
      <c r="L144" s="91">
        <v>0</v>
      </c>
      <c r="M144" s="89">
        <v>488967</v>
      </c>
      <c r="N144" s="90">
        <v>136743</v>
      </c>
      <c r="O144" s="90">
        <v>27299257</v>
      </c>
      <c r="P144" s="90">
        <v>682013</v>
      </c>
      <c r="Q144" s="90">
        <f t="shared" si="2"/>
        <v>261280296</v>
      </c>
    </row>
    <row r="145" spans="1:17" ht="17.25" customHeight="1" x14ac:dyDescent="0.25">
      <c r="A145" s="46" t="s">
        <v>278</v>
      </c>
      <c r="B145" s="88">
        <v>9241995</v>
      </c>
      <c r="C145" s="88">
        <v>0</v>
      </c>
      <c r="D145" s="88">
        <v>2554025</v>
      </c>
      <c r="E145" s="55">
        <v>0</v>
      </c>
      <c r="F145" s="55">
        <v>106028</v>
      </c>
      <c r="G145" s="55">
        <v>10392</v>
      </c>
      <c r="H145" s="88">
        <v>159564</v>
      </c>
      <c r="I145" s="55">
        <v>402473</v>
      </c>
      <c r="J145" s="55">
        <v>-1164</v>
      </c>
      <c r="K145" s="55">
        <v>429135</v>
      </c>
      <c r="L145" s="88">
        <v>0</v>
      </c>
      <c r="M145" s="88">
        <v>26730</v>
      </c>
      <c r="N145" s="55">
        <v>7477</v>
      </c>
      <c r="O145" s="55">
        <v>77553</v>
      </c>
      <c r="P145" s="55">
        <v>37284</v>
      </c>
      <c r="Q145" s="55">
        <f t="shared" si="2"/>
        <v>13051492</v>
      </c>
    </row>
    <row r="146" spans="1:17" ht="15" customHeight="1" x14ac:dyDescent="0.25">
      <c r="A146" s="81" t="s">
        <v>279</v>
      </c>
      <c r="B146" s="89">
        <v>51307674</v>
      </c>
      <c r="C146" s="89">
        <v>0</v>
      </c>
      <c r="D146" s="89">
        <v>14178868</v>
      </c>
      <c r="E146" s="90">
        <v>0</v>
      </c>
      <c r="F146" s="90">
        <v>588622</v>
      </c>
      <c r="G146" s="90">
        <v>57688</v>
      </c>
      <c r="H146" s="89">
        <v>885824</v>
      </c>
      <c r="I146" s="90">
        <v>2234352</v>
      </c>
      <c r="J146" s="90">
        <v>-6465</v>
      </c>
      <c r="K146" s="90">
        <v>1353818</v>
      </c>
      <c r="L146" s="91">
        <v>0</v>
      </c>
      <c r="M146" s="89">
        <v>148394</v>
      </c>
      <c r="N146" s="90">
        <v>41504</v>
      </c>
      <c r="O146" s="90">
        <v>2971367</v>
      </c>
      <c r="P146" s="90">
        <v>206988</v>
      </c>
      <c r="Q146" s="90">
        <f t="shared" si="2"/>
        <v>73968634</v>
      </c>
    </row>
    <row r="147" spans="1:17" ht="17.25" customHeight="1" x14ac:dyDescent="0.25">
      <c r="A147" s="46" t="s">
        <v>280</v>
      </c>
      <c r="B147" s="88">
        <v>24472262</v>
      </c>
      <c r="C147" s="88">
        <v>0</v>
      </c>
      <c r="D147" s="88">
        <v>6762904</v>
      </c>
      <c r="E147" s="55">
        <v>0</v>
      </c>
      <c r="F147" s="55">
        <v>280755</v>
      </c>
      <c r="G147" s="55">
        <v>27516</v>
      </c>
      <c r="H147" s="88">
        <v>422509</v>
      </c>
      <c r="I147" s="55">
        <v>1065709</v>
      </c>
      <c r="J147" s="55">
        <v>-3084</v>
      </c>
      <c r="K147" s="55">
        <v>735593</v>
      </c>
      <c r="L147" s="88">
        <v>0</v>
      </c>
      <c r="M147" s="88">
        <v>70777</v>
      </c>
      <c r="N147" s="55">
        <v>19798</v>
      </c>
      <c r="O147" s="55">
        <v>330329</v>
      </c>
      <c r="P147" s="55">
        <v>98727</v>
      </c>
      <c r="Q147" s="55">
        <f t="shared" si="2"/>
        <v>34283795</v>
      </c>
    </row>
    <row r="148" spans="1:17" ht="15" customHeight="1" x14ac:dyDescent="0.25">
      <c r="A148" s="81" t="s">
        <v>281</v>
      </c>
      <c r="B148" s="89">
        <v>126169825</v>
      </c>
      <c r="C148" s="89">
        <v>0</v>
      </c>
      <c r="D148" s="89">
        <v>34866869</v>
      </c>
      <c r="E148" s="90">
        <v>0</v>
      </c>
      <c r="F148" s="90">
        <v>1447439</v>
      </c>
      <c r="G148" s="90">
        <v>141847</v>
      </c>
      <c r="H148" s="89">
        <v>2178301</v>
      </c>
      <c r="I148" s="90">
        <v>5493738</v>
      </c>
      <c r="J148" s="90">
        <v>-15899</v>
      </c>
      <c r="K148" s="90">
        <v>3536606</v>
      </c>
      <c r="L148" s="91">
        <v>0</v>
      </c>
      <c r="M148" s="89">
        <v>364900</v>
      </c>
      <c r="N148" s="90">
        <v>102071</v>
      </c>
      <c r="O148" s="90">
        <v>3564755</v>
      </c>
      <c r="P148" s="90">
        <v>509018</v>
      </c>
      <c r="Q148" s="90">
        <f t="shared" si="2"/>
        <v>178359470</v>
      </c>
    </row>
    <row r="149" spans="1:17" ht="17.25" customHeight="1" x14ac:dyDescent="0.25">
      <c r="A149" s="46" t="s">
        <v>143</v>
      </c>
      <c r="B149" s="88">
        <v>31682462</v>
      </c>
      <c r="C149" s="88">
        <v>0</v>
      </c>
      <c r="D149" s="88">
        <v>8755448</v>
      </c>
      <c r="E149" s="55">
        <v>0</v>
      </c>
      <c r="F149" s="55">
        <v>363475</v>
      </c>
      <c r="G149" s="55">
        <v>35624</v>
      </c>
      <c r="H149" s="88">
        <v>546996</v>
      </c>
      <c r="I149" s="55">
        <v>1379734</v>
      </c>
      <c r="J149" s="55">
        <v>-3992</v>
      </c>
      <c r="K149" s="55">
        <v>893385</v>
      </c>
      <c r="L149" s="88">
        <v>0</v>
      </c>
      <c r="M149" s="88">
        <v>91632</v>
      </c>
      <c r="N149" s="55">
        <v>25629</v>
      </c>
      <c r="O149" s="55">
        <v>0</v>
      </c>
      <c r="P149" s="55">
        <v>127815</v>
      </c>
      <c r="Q149" s="55">
        <f t="shared" si="2"/>
        <v>43898208</v>
      </c>
    </row>
    <row r="150" spans="1:17" ht="15" customHeight="1" x14ac:dyDescent="0.25">
      <c r="A150" s="78"/>
      <c r="B150" s="95"/>
      <c r="C150" s="95"/>
      <c r="D150" s="95"/>
      <c r="E150" s="96"/>
      <c r="F150" s="96"/>
      <c r="G150" s="96"/>
      <c r="H150" s="95"/>
      <c r="I150" s="96"/>
      <c r="J150" s="96"/>
      <c r="K150" s="96"/>
      <c r="L150" s="97"/>
      <c r="M150" s="95"/>
      <c r="N150" s="96"/>
      <c r="O150" s="96"/>
      <c r="P150" s="96"/>
      <c r="Q150" s="98"/>
    </row>
    <row r="151" spans="1:17" ht="15" customHeight="1" x14ac:dyDescent="0.25">
      <c r="A151" s="68" t="s">
        <v>121</v>
      </c>
      <c r="B151" s="69">
        <f>SUM(B12:B150)</f>
        <v>5153824762</v>
      </c>
      <c r="C151" s="69">
        <f>SUM(C12:C150)</f>
        <v>0</v>
      </c>
      <c r="D151" s="69">
        <f t="shared" ref="D151:P151" si="3">SUM(D12:D150)</f>
        <v>1431843997</v>
      </c>
      <c r="E151" s="69">
        <f t="shared" si="3"/>
        <v>0</v>
      </c>
      <c r="F151" s="69">
        <f t="shared" si="3"/>
        <v>59126574</v>
      </c>
      <c r="G151" s="69">
        <f t="shared" si="3"/>
        <v>5794827</v>
      </c>
      <c r="H151" s="69">
        <f t="shared" si="3"/>
        <v>88980277</v>
      </c>
      <c r="I151" s="69">
        <f t="shared" si="3"/>
        <v>224436049</v>
      </c>
      <c r="J151" s="69">
        <f t="shared" si="3"/>
        <v>-649395</v>
      </c>
      <c r="K151" s="69">
        <f t="shared" si="3"/>
        <v>137048093</v>
      </c>
      <c r="L151" s="69">
        <f t="shared" si="3"/>
        <v>0</v>
      </c>
      <c r="M151" s="69">
        <f t="shared" si="3"/>
        <v>14905947</v>
      </c>
      <c r="N151" s="69">
        <f t="shared" si="3"/>
        <v>4169080</v>
      </c>
      <c r="O151" s="69">
        <f t="shared" si="3"/>
        <v>436205996.29728639</v>
      </c>
      <c r="P151" s="69">
        <f t="shared" si="3"/>
        <v>20791890</v>
      </c>
      <c r="Q151" s="69">
        <f>SUM(Q12:Q150)</f>
        <v>7576478097.297287</v>
      </c>
    </row>
    <row r="152" spans="1:17" ht="13.5" customHeight="1" x14ac:dyDescent="0.25">
      <c r="A152" s="70"/>
      <c r="B152" s="92"/>
      <c r="C152" s="93"/>
      <c r="D152" s="93"/>
      <c r="E152" s="93"/>
      <c r="F152" s="93"/>
      <c r="G152" s="93"/>
      <c r="H152" s="93"/>
      <c r="I152" s="93"/>
      <c r="J152" s="93"/>
      <c r="K152" s="93"/>
      <c r="L152" s="92"/>
      <c r="M152" s="93"/>
      <c r="N152" s="93"/>
      <c r="O152" s="93"/>
      <c r="P152" s="93"/>
      <c r="Q152" s="99"/>
    </row>
    <row r="153" spans="1:17" x14ac:dyDescent="0.25">
      <c r="A153" s="58" t="s">
        <v>299</v>
      </c>
    </row>
    <row r="154" spans="1:17" ht="6.75" customHeight="1" x14ac:dyDescent="0.25"/>
    <row r="155" spans="1:17" s="101" customFormat="1" x14ac:dyDescent="0.25">
      <c r="A155" s="100" t="s">
        <v>284</v>
      </c>
    </row>
  </sheetData>
  <mergeCells count="18">
    <mergeCell ref="Q58:Q61"/>
    <mergeCell ref="A56:Q56"/>
    <mergeCell ref="Q7:Q10"/>
    <mergeCell ref="A53:Q53"/>
    <mergeCell ref="A7:A10"/>
    <mergeCell ref="A58:A61"/>
    <mergeCell ref="A55:Q55"/>
    <mergeCell ref="A2:Q2"/>
    <mergeCell ref="A3:Q3"/>
    <mergeCell ref="A4:Q4"/>
    <mergeCell ref="A5:Q5"/>
    <mergeCell ref="A54:Q54"/>
    <mergeCell ref="A108:A111"/>
    <mergeCell ref="Q108:Q111"/>
    <mergeCell ref="A104:Q104"/>
    <mergeCell ref="A103:Q103"/>
    <mergeCell ref="A105:Q105"/>
    <mergeCell ref="A106:Q106"/>
  </mergeCells>
  <pageMargins left="0.19685039370078741" right="0.19685039370078741" top="0.15748031496062992" bottom="0.15748031496062992" header="0" footer="0"/>
  <pageSetup scale="3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showGridLines="0" topLeftCell="A34" zoomScaleNormal="100" workbookViewId="0">
      <selection activeCell="R1" sqref="R1:R1048576"/>
    </sheetView>
  </sheetViews>
  <sheetFormatPr baseColWidth="10" defaultColWidth="8.42578125" defaultRowHeight="13.5" x14ac:dyDescent="0.25"/>
  <cols>
    <col min="1" max="1" width="25.28515625" style="72" customWidth="1"/>
    <col min="2" max="6" width="12.140625" style="3" customWidth="1"/>
    <col min="7" max="7" width="13.85546875" style="3" customWidth="1"/>
    <col min="8" max="8" width="10.85546875" style="3" bestFit="1" customWidth="1"/>
    <col min="9" max="9" width="12.5703125" style="3" customWidth="1"/>
    <col min="10" max="10" width="12.85546875" style="3" customWidth="1"/>
    <col min="11" max="11" width="12.140625" style="3" customWidth="1"/>
    <col min="12" max="12" width="10.85546875" style="3" customWidth="1"/>
    <col min="13" max="16" width="12" style="3" customWidth="1"/>
    <col min="17" max="17" width="13.7109375" style="3" customWidth="1"/>
    <col min="18" max="16384" width="8.42578125" style="3"/>
  </cols>
  <sheetData>
    <row r="1" spans="1:24" ht="12" customHeight="1" x14ac:dyDescent="0.25">
      <c r="A1" s="59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4" ht="13.5" customHeight="1" x14ac:dyDescent="0.3">
      <c r="A2" s="137" t="s">
        <v>301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24" ht="16.5" customHeight="1" x14ac:dyDescent="0.25">
      <c r="A3" s="142" t="s">
        <v>358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</row>
    <row r="4" spans="1:24" ht="12.75" customHeight="1" x14ac:dyDescent="0.25">
      <c r="A4" s="142" t="s">
        <v>354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</row>
    <row r="5" spans="1:24" ht="10.5" customHeight="1" x14ac:dyDescent="0.25">
      <c r="A5" s="134" t="s">
        <v>4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</row>
    <row r="6" spans="1:24" ht="5.25" customHeight="1" x14ac:dyDescent="0.25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5"/>
    </row>
    <row r="7" spans="1:24" ht="12.75" customHeight="1" x14ac:dyDescent="0.25">
      <c r="A7" s="143" t="s">
        <v>359</v>
      </c>
      <c r="B7" s="74"/>
      <c r="C7" s="74" t="s">
        <v>140</v>
      </c>
      <c r="D7" s="74" t="s">
        <v>140</v>
      </c>
      <c r="E7" s="74" t="s">
        <v>147</v>
      </c>
      <c r="F7" s="74" t="s">
        <v>149</v>
      </c>
      <c r="G7" s="74" t="s">
        <v>295</v>
      </c>
      <c r="H7" s="74" t="s">
        <v>146</v>
      </c>
      <c r="I7" s="74" t="s">
        <v>147</v>
      </c>
      <c r="J7" s="74" t="s">
        <v>147</v>
      </c>
      <c r="K7" s="74" t="s">
        <v>150</v>
      </c>
      <c r="L7" s="74" t="s">
        <v>147</v>
      </c>
      <c r="M7" s="74" t="s">
        <v>147</v>
      </c>
      <c r="N7" s="74" t="s">
        <v>148</v>
      </c>
      <c r="O7" s="74"/>
      <c r="P7" s="74" t="s">
        <v>291</v>
      </c>
      <c r="Q7" s="146" t="s">
        <v>127</v>
      </c>
      <c r="R7" s="75"/>
      <c r="S7" s="75"/>
      <c r="T7" s="75"/>
      <c r="U7" s="75"/>
      <c r="V7" s="75"/>
      <c r="W7" s="75"/>
      <c r="X7" s="75"/>
    </row>
    <row r="8" spans="1:24" ht="12.75" customHeight="1" x14ac:dyDescent="0.25">
      <c r="A8" s="144"/>
      <c r="B8" s="76" t="s">
        <v>140</v>
      </c>
      <c r="C8" s="76" t="s">
        <v>156</v>
      </c>
      <c r="D8" s="76" t="s">
        <v>151</v>
      </c>
      <c r="E8" s="76" t="s">
        <v>157</v>
      </c>
      <c r="F8" s="76" t="s">
        <v>152</v>
      </c>
      <c r="G8" s="76" t="s">
        <v>296</v>
      </c>
      <c r="H8" s="76" t="s">
        <v>152</v>
      </c>
      <c r="I8" s="76" t="s">
        <v>287</v>
      </c>
      <c r="J8" s="76" t="s">
        <v>287</v>
      </c>
      <c r="K8" s="76" t="s">
        <v>155</v>
      </c>
      <c r="L8" s="76" t="s">
        <v>151</v>
      </c>
      <c r="M8" s="76" t="s">
        <v>153</v>
      </c>
      <c r="N8" s="76" t="s">
        <v>154</v>
      </c>
      <c r="O8" s="76" t="s">
        <v>140</v>
      </c>
      <c r="P8" s="76" t="s">
        <v>292</v>
      </c>
      <c r="Q8" s="147"/>
      <c r="R8" s="75"/>
      <c r="S8" s="75"/>
      <c r="T8" s="75"/>
      <c r="U8" s="75"/>
      <c r="V8" s="75"/>
      <c r="W8" s="75"/>
      <c r="X8" s="75"/>
    </row>
    <row r="9" spans="1:24" ht="12.75" customHeight="1" x14ac:dyDescent="0.25">
      <c r="A9" s="144"/>
      <c r="B9" s="76" t="s">
        <v>156</v>
      </c>
      <c r="C9" s="76" t="s">
        <v>285</v>
      </c>
      <c r="D9" s="76" t="s">
        <v>157</v>
      </c>
      <c r="E9" s="76" t="s">
        <v>286</v>
      </c>
      <c r="F9" s="76" t="s">
        <v>160</v>
      </c>
      <c r="G9" s="76" t="s">
        <v>297</v>
      </c>
      <c r="H9" s="76" t="s">
        <v>158</v>
      </c>
      <c r="I9" s="76" t="s">
        <v>288</v>
      </c>
      <c r="J9" s="76" t="s">
        <v>288</v>
      </c>
      <c r="K9" s="76" t="s">
        <v>162</v>
      </c>
      <c r="L9" s="76" t="s">
        <v>153</v>
      </c>
      <c r="M9" s="76" t="s">
        <v>159</v>
      </c>
      <c r="N9" s="76" t="s">
        <v>161</v>
      </c>
      <c r="O9" s="76" t="s">
        <v>283</v>
      </c>
      <c r="P9" s="76" t="s">
        <v>293</v>
      </c>
      <c r="Q9" s="147"/>
      <c r="R9" s="75"/>
      <c r="S9" s="75"/>
      <c r="T9" s="75"/>
      <c r="U9" s="75"/>
      <c r="V9" s="75"/>
      <c r="W9" s="75"/>
      <c r="X9" s="75"/>
    </row>
    <row r="10" spans="1:24" ht="12.75" customHeight="1" x14ac:dyDescent="0.25">
      <c r="A10" s="145"/>
      <c r="B10" s="65"/>
      <c r="C10" s="65"/>
      <c r="D10" s="65" t="s">
        <v>163</v>
      </c>
      <c r="E10" s="65" t="s">
        <v>285</v>
      </c>
      <c r="F10" s="65" t="s">
        <v>166</v>
      </c>
      <c r="G10" s="65" t="s">
        <v>298</v>
      </c>
      <c r="H10" s="65" t="s">
        <v>164</v>
      </c>
      <c r="I10" s="65"/>
      <c r="J10" s="65" t="s">
        <v>285</v>
      </c>
      <c r="K10" s="65" t="s">
        <v>168</v>
      </c>
      <c r="L10" s="65"/>
      <c r="M10" s="65" t="s">
        <v>165</v>
      </c>
      <c r="N10" s="65" t="s">
        <v>167</v>
      </c>
      <c r="O10" s="65"/>
      <c r="P10" s="65" t="s">
        <v>294</v>
      </c>
      <c r="Q10" s="148"/>
      <c r="R10" s="75"/>
      <c r="S10" s="75"/>
      <c r="T10" s="75"/>
      <c r="U10" s="75"/>
      <c r="V10" s="75"/>
      <c r="W10" s="75"/>
      <c r="X10" s="75"/>
    </row>
    <row r="11" spans="1:24" ht="12" hidden="1" customHeight="1" x14ac:dyDescent="0.25">
      <c r="A11" s="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77"/>
    </row>
    <row r="12" spans="1:24" ht="17.25" customHeight="1" x14ac:dyDescent="0.25">
      <c r="A12" s="78" t="s">
        <v>360</v>
      </c>
      <c r="B12" s="79">
        <v>13128611.359999999</v>
      </c>
      <c r="C12" s="79">
        <v>0</v>
      </c>
      <c r="D12" s="79">
        <v>3628088.8100000005</v>
      </c>
      <c r="E12" s="79">
        <v>0</v>
      </c>
      <c r="F12" s="80">
        <v>150616.34000000003</v>
      </c>
      <c r="G12" s="80">
        <v>14761.54</v>
      </c>
      <c r="H12" s="79">
        <v>226664.24999999997</v>
      </c>
      <c r="I12" s="80">
        <v>570066.13</v>
      </c>
      <c r="J12" s="79">
        <v>0</v>
      </c>
      <c r="K12" s="80">
        <v>164361.24</v>
      </c>
      <c r="L12" s="79">
        <v>0</v>
      </c>
      <c r="M12" s="79">
        <v>37970.799999999996</v>
      </c>
      <c r="N12" s="80">
        <v>10620.08</v>
      </c>
      <c r="O12" s="80">
        <v>0</v>
      </c>
      <c r="P12" s="80">
        <v>52964.2</v>
      </c>
      <c r="Q12" s="80">
        <f>SUM(B12:P12)</f>
        <v>17984724.749999996</v>
      </c>
    </row>
    <row r="13" spans="1:24" ht="17.25" customHeight="1" x14ac:dyDescent="0.25">
      <c r="A13" s="81" t="s">
        <v>361</v>
      </c>
      <c r="B13" s="82">
        <v>2081728.85</v>
      </c>
      <c r="C13" s="82">
        <v>0</v>
      </c>
      <c r="D13" s="82">
        <v>575285.17000000004</v>
      </c>
      <c r="E13" s="82">
        <v>0</v>
      </c>
      <c r="F13" s="83">
        <v>23882.35</v>
      </c>
      <c r="G13" s="83">
        <v>2340.64</v>
      </c>
      <c r="H13" s="82">
        <v>35940.85</v>
      </c>
      <c r="I13" s="83">
        <v>90391.420000000013</v>
      </c>
      <c r="J13" s="82">
        <v>0</v>
      </c>
      <c r="K13" s="83">
        <v>60627.38</v>
      </c>
      <c r="L13" s="82">
        <v>0</v>
      </c>
      <c r="M13" s="82">
        <v>6020.7999999999993</v>
      </c>
      <c r="N13" s="83">
        <v>1683.98</v>
      </c>
      <c r="O13" s="83">
        <v>0</v>
      </c>
      <c r="P13" s="83">
        <v>8398.24</v>
      </c>
      <c r="Q13" s="83">
        <f t="shared" ref="Q13:Q55" si="0">SUM(B13:P13)</f>
        <v>2886299.68</v>
      </c>
    </row>
    <row r="14" spans="1:24" ht="17.25" customHeight="1" x14ac:dyDescent="0.25">
      <c r="A14" s="78" t="s">
        <v>362</v>
      </c>
      <c r="B14" s="79">
        <v>2773918.1999999997</v>
      </c>
      <c r="C14" s="79">
        <v>0</v>
      </c>
      <c r="D14" s="79">
        <v>1014688.22</v>
      </c>
      <c r="E14" s="79">
        <v>0</v>
      </c>
      <c r="F14" s="80">
        <v>31823.400000000005</v>
      </c>
      <c r="G14" s="80">
        <v>3118.92</v>
      </c>
      <c r="H14" s="79">
        <v>47891.43</v>
      </c>
      <c r="I14" s="80">
        <v>120447.15000000001</v>
      </c>
      <c r="J14" s="79">
        <v>0</v>
      </c>
      <c r="K14" s="80">
        <v>94264.41</v>
      </c>
      <c r="L14" s="79">
        <v>0</v>
      </c>
      <c r="M14" s="79">
        <v>8022.75</v>
      </c>
      <c r="N14" s="80">
        <v>2243.9199999999996</v>
      </c>
      <c r="O14" s="80">
        <v>0</v>
      </c>
      <c r="P14" s="80">
        <v>11190.729999999998</v>
      </c>
      <c r="Q14" s="80">
        <f t="shared" si="0"/>
        <v>4107609.13</v>
      </c>
    </row>
    <row r="15" spans="1:24" ht="17.25" customHeight="1" x14ac:dyDescent="0.25">
      <c r="A15" s="81" t="s">
        <v>363</v>
      </c>
      <c r="B15" s="82">
        <v>5364033.8600000003</v>
      </c>
      <c r="C15" s="82">
        <v>0</v>
      </c>
      <c r="D15" s="82">
        <v>1962142.23</v>
      </c>
      <c r="E15" s="82">
        <v>0</v>
      </c>
      <c r="F15" s="83">
        <v>61538.12999999999</v>
      </c>
      <c r="G15" s="83">
        <v>6031.1799999999994</v>
      </c>
      <c r="H15" s="82">
        <v>92609.5</v>
      </c>
      <c r="I15" s="83">
        <v>232913.33999999997</v>
      </c>
      <c r="J15" s="82">
        <v>0</v>
      </c>
      <c r="K15" s="83">
        <v>182282.77000000002</v>
      </c>
      <c r="L15" s="82">
        <v>0</v>
      </c>
      <c r="M15" s="82">
        <v>15513.960000000003</v>
      </c>
      <c r="N15" s="83">
        <v>4339.1400000000003</v>
      </c>
      <c r="O15" s="83">
        <v>0</v>
      </c>
      <c r="P15" s="83">
        <v>21639.95</v>
      </c>
      <c r="Q15" s="83">
        <f t="shared" si="0"/>
        <v>7943044.0599999996</v>
      </c>
    </row>
    <row r="16" spans="1:24" ht="17.25" customHeight="1" x14ac:dyDescent="0.25">
      <c r="A16" s="78" t="s">
        <v>364</v>
      </c>
      <c r="B16" s="79">
        <v>3668697.8099999996</v>
      </c>
      <c r="C16" s="79">
        <v>0</v>
      </c>
      <c r="D16" s="79">
        <v>1013842.52</v>
      </c>
      <c r="E16" s="79">
        <v>0</v>
      </c>
      <c r="F16" s="80">
        <v>42088.4</v>
      </c>
      <c r="G16" s="80">
        <v>4124.8500000000004</v>
      </c>
      <c r="H16" s="79">
        <v>63339.62</v>
      </c>
      <c r="I16" s="80">
        <v>159294.35999999999</v>
      </c>
      <c r="J16" s="79">
        <v>0</v>
      </c>
      <c r="K16" s="80">
        <v>116333.03</v>
      </c>
      <c r="L16" s="79">
        <v>0</v>
      </c>
      <c r="M16" s="79">
        <v>10610.619999999999</v>
      </c>
      <c r="N16" s="80">
        <v>2967.81</v>
      </c>
      <c r="O16" s="80">
        <v>0</v>
      </c>
      <c r="P16" s="80">
        <v>14800.650000000001</v>
      </c>
      <c r="Q16" s="80">
        <f t="shared" si="0"/>
        <v>5096099.6700000009</v>
      </c>
    </row>
    <row r="17" spans="1:17" ht="17.25" customHeight="1" x14ac:dyDescent="0.25">
      <c r="A17" s="81" t="s">
        <v>365</v>
      </c>
      <c r="B17" s="82">
        <v>6706473.7199999997</v>
      </c>
      <c r="C17" s="82">
        <v>0</v>
      </c>
      <c r="D17" s="82">
        <v>1853333.7700000003</v>
      </c>
      <c r="E17" s="82">
        <v>0</v>
      </c>
      <c r="F17" s="83">
        <v>76939.47</v>
      </c>
      <c r="G17" s="83">
        <v>7540.77</v>
      </c>
      <c r="H17" s="82">
        <v>115786.75</v>
      </c>
      <c r="I17" s="83">
        <v>291212.63</v>
      </c>
      <c r="J17" s="82">
        <v>0</v>
      </c>
      <c r="K17" s="83">
        <v>200318.44</v>
      </c>
      <c r="L17" s="82">
        <v>0</v>
      </c>
      <c r="M17" s="82">
        <v>19396.579999999994</v>
      </c>
      <c r="N17" s="83">
        <v>5424.96</v>
      </c>
      <c r="O17" s="83">
        <v>0</v>
      </c>
      <c r="P17" s="83">
        <v>27055.48</v>
      </c>
      <c r="Q17" s="83">
        <f t="shared" si="0"/>
        <v>9303482.5700000022</v>
      </c>
    </row>
    <row r="18" spans="1:17" ht="17.25" customHeight="1" x14ac:dyDescent="0.25">
      <c r="A18" s="78" t="s">
        <v>366</v>
      </c>
      <c r="B18" s="79">
        <v>2220774.19</v>
      </c>
      <c r="C18" s="79">
        <v>0</v>
      </c>
      <c r="D18" s="79">
        <v>626233.52</v>
      </c>
      <c r="E18" s="79">
        <v>0</v>
      </c>
      <c r="F18" s="80">
        <v>26942.080000000002</v>
      </c>
      <c r="G18" s="80">
        <v>2489.1899999999996</v>
      </c>
      <c r="H18" s="79">
        <v>33814.839999999997</v>
      </c>
      <c r="I18" s="80">
        <v>76038.100000000006</v>
      </c>
      <c r="J18" s="79">
        <v>0</v>
      </c>
      <c r="K18" s="80">
        <v>69967.319999999992</v>
      </c>
      <c r="L18" s="79">
        <v>0</v>
      </c>
      <c r="M18" s="79">
        <v>6708.5</v>
      </c>
      <c r="N18" s="80">
        <v>2506.58</v>
      </c>
      <c r="O18" s="80">
        <v>0</v>
      </c>
      <c r="P18" s="80">
        <v>11300.939999999999</v>
      </c>
      <c r="Q18" s="80">
        <f t="shared" si="0"/>
        <v>3076775.26</v>
      </c>
    </row>
    <row r="19" spans="1:17" ht="17.25" customHeight="1" x14ac:dyDescent="0.25">
      <c r="A19" s="81" t="s">
        <v>367</v>
      </c>
      <c r="B19" s="82">
        <v>2288198.06</v>
      </c>
      <c r="C19" s="82">
        <v>0</v>
      </c>
      <c r="D19" s="82">
        <v>645246.29999999993</v>
      </c>
      <c r="E19" s="82">
        <v>0</v>
      </c>
      <c r="F19" s="83">
        <v>27760.07</v>
      </c>
      <c r="G19" s="83">
        <v>2564.7600000000002</v>
      </c>
      <c r="H19" s="82">
        <v>34841.480000000003</v>
      </c>
      <c r="I19" s="83">
        <v>78346.7</v>
      </c>
      <c r="J19" s="82">
        <v>0</v>
      </c>
      <c r="K19" s="83">
        <v>72091.569999999992</v>
      </c>
      <c r="L19" s="82">
        <v>0</v>
      </c>
      <c r="M19" s="82">
        <v>6912.2000000000007</v>
      </c>
      <c r="N19" s="83">
        <v>2582.6799999999998</v>
      </c>
      <c r="O19" s="83">
        <v>0</v>
      </c>
      <c r="P19" s="83">
        <v>11644.06</v>
      </c>
      <c r="Q19" s="83">
        <f t="shared" si="0"/>
        <v>3170187.88</v>
      </c>
    </row>
    <row r="20" spans="1:17" ht="17.25" customHeight="1" x14ac:dyDescent="0.25">
      <c r="A20" s="78" t="s">
        <v>368</v>
      </c>
      <c r="B20" s="79">
        <v>4510703.63</v>
      </c>
      <c r="C20" s="79">
        <v>0</v>
      </c>
      <c r="D20" s="79">
        <v>1246530.7499999998</v>
      </c>
      <c r="E20" s="79">
        <v>0</v>
      </c>
      <c r="F20" s="80">
        <v>51748.210000000006</v>
      </c>
      <c r="G20" s="80">
        <v>5071.6000000000004</v>
      </c>
      <c r="H20" s="79">
        <v>77876.78</v>
      </c>
      <c r="I20" s="80">
        <v>195856.11</v>
      </c>
      <c r="J20" s="79">
        <v>0</v>
      </c>
      <c r="K20" s="80">
        <v>145800.54</v>
      </c>
      <c r="L20" s="79">
        <v>0</v>
      </c>
      <c r="M20" s="79">
        <v>13045.88</v>
      </c>
      <c r="N20" s="80">
        <v>3648.91</v>
      </c>
      <c r="O20" s="80">
        <v>0</v>
      </c>
      <c r="P20" s="80">
        <v>18197.490000000002</v>
      </c>
      <c r="Q20" s="80">
        <f t="shared" si="0"/>
        <v>6268479.9000000004</v>
      </c>
    </row>
    <row r="21" spans="1:17" ht="17.25" customHeight="1" x14ac:dyDescent="0.25">
      <c r="A21" s="81" t="s">
        <v>369</v>
      </c>
      <c r="B21" s="82">
        <v>4655715.8099999996</v>
      </c>
      <c r="C21" s="82">
        <v>0</v>
      </c>
      <c r="D21" s="82">
        <v>1286606.8899999999</v>
      </c>
      <c r="E21" s="82">
        <v>0</v>
      </c>
      <c r="F21" s="83">
        <v>53412.31</v>
      </c>
      <c r="G21" s="83">
        <v>5234.9100000000008</v>
      </c>
      <c r="H21" s="82">
        <v>80380.56</v>
      </c>
      <c r="I21" s="83">
        <v>202163.34000000003</v>
      </c>
      <c r="J21" s="82">
        <v>0</v>
      </c>
      <c r="K21" s="83">
        <v>119330.20999999999</v>
      </c>
      <c r="L21" s="82">
        <v>0</v>
      </c>
      <c r="M21" s="82">
        <v>13465.34</v>
      </c>
      <c r="N21" s="83">
        <v>3766.0699999999997</v>
      </c>
      <c r="O21" s="83">
        <v>0</v>
      </c>
      <c r="P21" s="83">
        <v>18782.260000000002</v>
      </c>
      <c r="Q21" s="83">
        <f t="shared" si="0"/>
        <v>6438857.6999999983</v>
      </c>
    </row>
    <row r="22" spans="1:17" ht="17.25" customHeight="1" x14ac:dyDescent="0.25">
      <c r="A22" s="78" t="s">
        <v>370</v>
      </c>
      <c r="B22" s="79">
        <v>1274965.82</v>
      </c>
      <c r="C22" s="79">
        <v>0</v>
      </c>
      <c r="D22" s="79">
        <v>352336.32</v>
      </c>
      <c r="E22" s="79">
        <v>0</v>
      </c>
      <c r="F22" s="80">
        <v>14626.85</v>
      </c>
      <c r="G22" s="80">
        <v>1433.5200000000002</v>
      </c>
      <c r="H22" s="79">
        <v>22012.15</v>
      </c>
      <c r="I22" s="80">
        <v>55360.039999999994</v>
      </c>
      <c r="J22" s="79">
        <v>0</v>
      </c>
      <c r="K22" s="80">
        <v>43949.86</v>
      </c>
      <c r="L22" s="79">
        <v>0</v>
      </c>
      <c r="M22" s="79">
        <v>3687.4300000000012</v>
      </c>
      <c r="N22" s="80">
        <v>1031.3800000000001</v>
      </c>
      <c r="O22" s="80">
        <v>0</v>
      </c>
      <c r="P22" s="80">
        <v>5143.5700000000006</v>
      </c>
      <c r="Q22" s="80">
        <f t="shared" si="0"/>
        <v>1774546.9400000002</v>
      </c>
    </row>
    <row r="23" spans="1:17" ht="17.25" customHeight="1" x14ac:dyDescent="0.25">
      <c r="A23" s="81" t="s">
        <v>371</v>
      </c>
      <c r="B23" s="82">
        <v>3563731.5999999996</v>
      </c>
      <c r="C23" s="82">
        <v>0</v>
      </c>
      <c r="D23" s="82">
        <v>1362074.93</v>
      </c>
      <c r="E23" s="82">
        <v>0</v>
      </c>
      <c r="F23" s="83">
        <v>40884.009999999995</v>
      </c>
      <c r="G23" s="83">
        <v>4006.73</v>
      </c>
      <c r="H23" s="82">
        <v>61527.33</v>
      </c>
      <c r="I23" s="83">
        <v>154732.72</v>
      </c>
      <c r="J23" s="82">
        <v>0</v>
      </c>
      <c r="K23" s="83">
        <v>109904.94</v>
      </c>
      <c r="L23" s="82">
        <v>0</v>
      </c>
      <c r="M23" s="82">
        <v>10306.98</v>
      </c>
      <c r="N23" s="83">
        <v>2882.9599999999996</v>
      </c>
      <c r="O23" s="83">
        <v>0</v>
      </c>
      <c r="P23" s="83">
        <v>14377.27</v>
      </c>
      <c r="Q23" s="83">
        <f t="shared" si="0"/>
        <v>5324429.47</v>
      </c>
    </row>
    <row r="24" spans="1:17" ht="17.25" customHeight="1" x14ac:dyDescent="0.25">
      <c r="A24" s="78" t="s">
        <v>372</v>
      </c>
      <c r="B24" s="79">
        <v>6318579.0199999996</v>
      </c>
      <c r="C24" s="79">
        <v>0</v>
      </c>
      <c r="D24" s="79">
        <v>2414990.4899999998</v>
      </c>
      <c r="E24" s="79">
        <v>0</v>
      </c>
      <c r="F24" s="80">
        <v>72488.31</v>
      </c>
      <c r="G24" s="80">
        <v>7104.0599999999995</v>
      </c>
      <c r="H24" s="79">
        <v>109089.39</v>
      </c>
      <c r="I24" s="80">
        <v>274344.75</v>
      </c>
      <c r="J24" s="79">
        <v>0</v>
      </c>
      <c r="K24" s="80">
        <v>194864.00999999998</v>
      </c>
      <c r="L24" s="79">
        <v>0</v>
      </c>
      <c r="M24" s="79">
        <v>18274.550000000003</v>
      </c>
      <c r="N24" s="80">
        <v>5111.55</v>
      </c>
      <c r="O24" s="80">
        <v>0</v>
      </c>
      <c r="P24" s="80">
        <v>25491.22</v>
      </c>
      <c r="Q24" s="80">
        <f t="shared" si="0"/>
        <v>9440337.3500000034</v>
      </c>
    </row>
    <row r="25" spans="1:17" ht="17.25" customHeight="1" x14ac:dyDescent="0.25">
      <c r="A25" s="81" t="s">
        <v>373</v>
      </c>
      <c r="B25" s="82">
        <v>4087517.28</v>
      </c>
      <c r="C25" s="82">
        <v>0</v>
      </c>
      <c r="D25" s="82">
        <v>1562268.26</v>
      </c>
      <c r="E25" s="82">
        <v>0</v>
      </c>
      <c r="F25" s="83">
        <v>46893.009999999995</v>
      </c>
      <c r="G25" s="83">
        <v>4595.66</v>
      </c>
      <c r="H25" s="82">
        <v>70570.41</v>
      </c>
      <c r="I25" s="83">
        <v>177474.83000000002</v>
      </c>
      <c r="J25" s="82">
        <v>0</v>
      </c>
      <c r="K25" s="83">
        <v>126058.42000000001</v>
      </c>
      <c r="L25" s="82">
        <v>0</v>
      </c>
      <c r="M25" s="82">
        <v>11821.859999999997</v>
      </c>
      <c r="N25" s="83">
        <v>3306.68</v>
      </c>
      <c r="O25" s="83">
        <v>340153</v>
      </c>
      <c r="P25" s="83">
        <v>16490.41</v>
      </c>
      <c r="Q25" s="83">
        <f t="shared" si="0"/>
        <v>6447149.8200000003</v>
      </c>
    </row>
    <row r="26" spans="1:17" ht="17.25" customHeight="1" x14ac:dyDescent="0.25">
      <c r="A26" s="78" t="s">
        <v>374</v>
      </c>
      <c r="B26" s="79">
        <v>4163764.54</v>
      </c>
      <c r="C26" s="79">
        <v>0</v>
      </c>
      <c r="D26" s="79">
        <v>1591410.33</v>
      </c>
      <c r="E26" s="79">
        <v>0</v>
      </c>
      <c r="F26" s="80">
        <v>47767.729999999996</v>
      </c>
      <c r="G26" s="80">
        <v>4681.3599999999997</v>
      </c>
      <c r="H26" s="79">
        <v>71886.83</v>
      </c>
      <c r="I26" s="80">
        <v>180785.36</v>
      </c>
      <c r="J26" s="79">
        <v>0</v>
      </c>
      <c r="K26" s="80">
        <v>128409.85999999999</v>
      </c>
      <c r="L26" s="79">
        <v>0</v>
      </c>
      <c r="M26" s="79">
        <v>12042.349999999999</v>
      </c>
      <c r="N26" s="80">
        <v>3368.37</v>
      </c>
      <c r="O26" s="80">
        <v>0</v>
      </c>
      <c r="P26" s="80">
        <v>16797.990000000002</v>
      </c>
      <c r="Q26" s="80">
        <f t="shared" si="0"/>
        <v>6220914.7200000016</v>
      </c>
    </row>
    <row r="27" spans="1:17" ht="17.25" customHeight="1" x14ac:dyDescent="0.25">
      <c r="A27" s="81" t="s">
        <v>375</v>
      </c>
      <c r="B27" s="82">
        <v>5508926.8599999994</v>
      </c>
      <c r="C27" s="82">
        <v>0</v>
      </c>
      <c r="D27" s="82">
        <v>1522390.69</v>
      </c>
      <c r="E27" s="82">
        <v>0</v>
      </c>
      <c r="F27" s="83">
        <v>63200.46</v>
      </c>
      <c r="G27" s="83">
        <v>6194.13</v>
      </c>
      <c r="H27" s="82">
        <v>95111.11</v>
      </c>
      <c r="I27" s="83">
        <v>239206.49999999997</v>
      </c>
      <c r="J27" s="82">
        <v>0</v>
      </c>
      <c r="K27" s="83">
        <v>153761.81000000003</v>
      </c>
      <c r="L27" s="82">
        <v>0</v>
      </c>
      <c r="M27" s="82">
        <v>15933.02</v>
      </c>
      <c r="N27" s="83">
        <v>4456.33</v>
      </c>
      <c r="O27" s="83">
        <v>0</v>
      </c>
      <c r="P27" s="83">
        <v>22224.45</v>
      </c>
      <c r="Q27" s="83">
        <f t="shared" si="0"/>
        <v>7631405.3599999985</v>
      </c>
    </row>
    <row r="28" spans="1:17" ht="17.25" customHeight="1" x14ac:dyDescent="0.25">
      <c r="A28" s="78" t="s">
        <v>376</v>
      </c>
      <c r="B28" s="79">
        <v>2955564.53</v>
      </c>
      <c r="C28" s="79">
        <v>0</v>
      </c>
      <c r="D28" s="79">
        <v>816769.73</v>
      </c>
      <c r="E28" s="79">
        <v>0</v>
      </c>
      <c r="F28" s="80">
        <v>33907.380000000005</v>
      </c>
      <c r="G28" s="80">
        <v>3323.2000000000003</v>
      </c>
      <c r="H28" s="79">
        <v>51027.57</v>
      </c>
      <c r="I28" s="80">
        <v>128336.24999999999</v>
      </c>
      <c r="J28" s="79">
        <v>0</v>
      </c>
      <c r="K28" s="80">
        <v>86441.09</v>
      </c>
      <c r="L28" s="79">
        <v>0</v>
      </c>
      <c r="M28" s="79">
        <v>8548.1099999999988</v>
      </c>
      <c r="N28" s="80">
        <v>2390.8200000000002</v>
      </c>
      <c r="O28" s="80">
        <v>0</v>
      </c>
      <c r="P28" s="80">
        <v>11923.48</v>
      </c>
      <c r="Q28" s="80">
        <f t="shared" si="0"/>
        <v>4098232.1599999992</v>
      </c>
    </row>
    <row r="29" spans="1:17" ht="17.25" customHeight="1" x14ac:dyDescent="0.25">
      <c r="A29" s="81" t="s">
        <v>377</v>
      </c>
      <c r="B29" s="82">
        <v>2154933.16</v>
      </c>
      <c r="C29" s="82">
        <v>0</v>
      </c>
      <c r="D29" s="82">
        <v>595515.39999999991</v>
      </c>
      <c r="E29" s="82">
        <v>0</v>
      </c>
      <c r="F29" s="83">
        <v>24722.219999999998</v>
      </c>
      <c r="G29" s="83">
        <v>2422.9900000000002</v>
      </c>
      <c r="H29" s="82">
        <v>37204.74</v>
      </c>
      <c r="I29" s="83">
        <v>93571.31</v>
      </c>
      <c r="J29" s="82">
        <v>0</v>
      </c>
      <c r="K29" s="83">
        <v>63025.090000000004</v>
      </c>
      <c r="L29" s="82">
        <v>0</v>
      </c>
      <c r="M29" s="82">
        <v>6232.5599999999995</v>
      </c>
      <c r="N29" s="83">
        <v>1743.18</v>
      </c>
      <c r="O29" s="83">
        <v>0</v>
      </c>
      <c r="P29" s="83">
        <v>8693.5499999999993</v>
      </c>
      <c r="Q29" s="83">
        <f t="shared" si="0"/>
        <v>2988064.2000000007</v>
      </c>
    </row>
    <row r="30" spans="1:17" ht="17.25" customHeight="1" x14ac:dyDescent="0.25">
      <c r="A30" s="78" t="s">
        <v>378</v>
      </c>
      <c r="B30" s="79">
        <v>1788475.0300000003</v>
      </c>
      <c r="C30" s="79">
        <v>0</v>
      </c>
      <c r="D30" s="79">
        <v>494244.75</v>
      </c>
      <c r="E30" s="79">
        <v>0</v>
      </c>
      <c r="F30" s="80">
        <v>20518.07</v>
      </c>
      <c r="G30" s="80">
        <v>2010.94</v>
      </c>
      <c r="H30" s="79">
        <v>30877.870000000003</v>
      </c>
      <c r="I30" s="80">
        <v>77658.98</v>
      </c>
      <c r="J30" s="79">
        <v>0</v>
      </c>
      <c r="K30" s="80">
        <v>52307.319999999992</v>
      </c>
      <c r="L30" s="79">
        <v>0</v>
      </c>
      <c r="M30" s="79">
        <v>5172.6200000000008</v>
      </c>
      <c r="N30" s="80">
        <v>1446.74</v>
      </c>
      <c r="O30" s="80">
        <v>0</v>
      </c>
      <c r="P30" s="80">
        <v>7215.13</v>
      </c>
      <c r="Q30" s="80">
        <f t="shared" si="0"/>
        <v>2479927.4500000002</v>
      </c>
    </row>
    <row r="31" spans="1:17" ht="17.25" customHeight="1" x14ac:dyDescent="0.25">
      <c r="A31" s="81" t="s">
        <v>379</v>
      </c>
      <c r="B31" s="82">
        <v>3206508.66</v>
      </c>
      <c r="C31" s="82">
        <v>0</v>
      </c>
      <c r="D31" s="82">
        <v>886118.10999999987</v>
      </c>
      <c r="E31" s="82">
        <v>0</v>
      </c>
      <c r="F31" s="83">
        <v>36786.31</v>
      </c>
      <c r="G31" s="83">
        <v>3605.34</v>
      </c>
      <c r="H31" s="82">
        <v>55360.08</v>
      </c>
      <c r="I31" s="83">
        <v>139232.73000000001</v>
      </c>
      <c r="J31" s="82">
        <v>0</v>
      </c>
      <c r="K31" s="83">
        <v>93780.4</v>
      </c>
      <c r="L31" s="82">
        <v>0</v>
      </c>
      <c r="M31" s="82">
        <v>9273.9600000000009</v>
      </c>
      <c r="N31" s="83">
        <v>2593.8199999999997</v>
      </c>
      <c r="O31" s="83">
        <v>0</v>
      </c>
      <c r="P31" s="83">
        <v>12935.87</v>
      </c>
      <c r="Q31" s="83">
        <f t="shared" si="0"/>
        <v>4446195.2800000012</v>
      </c>
    </row>
    <row r="32" spans="1:17" ht="17.25" customHeight="1" x14ac:dyDescent="0.25">
      <c r="A32" s="78" t="s">
        <v>380</v>
      </c>
      <c r="B32" s="79">
        <v>2047183.6999999997</v>
      </c>
      <c r="C32" s="79">
        <v>0</v>
      </c>
      <c r="D32" s="79">
        <v>565736.24000000011</v>
      </c>
      <c r="E32" s="79">
        <v>0</v>
      </c>
      <c r="F32" s="80">
        <v>23485.51</v>
      </c>
      <c r="G32" s="80">
        <v>2301.5199999999995</v>
      </c>
      <c r="H32" s="79">
        <v>35344.240000000005</v>
      </c>
      <c r="I32" s="80">
        <v>88879.56</v>
      </c>
      <c r="J32" s="79">
        <v>0</v>
      </c>
      <c r="K32" s="80">
        <v>56196.2</v>
      </c>
      <c r="L32" s="79">
        <v>0</v>
      </c>
      <c r="M32" s="79">
        <v>5920.7699999999995</v>
      </c>
      <c r="N32" s="80">
        <v>1656.2099999999998</v>
      </c>
      <c r="O32" s="80">
        <v>0</v>
      </c>
      <c r="P32" s="80">
        <v>8259.17</v>
      </c>
      <c r="Q32" s="80">
        <f t="shared" si="0"/>
        <v>2834963.12</v>
      </c>
    </row>
    <row r="33" spans="1:17" ht="17.25" customHeight="1" x14ac:dyDescent="0.25">
      <c r="A33" s="81" t="s">
        <v>381</v>
      </c>
      <c r="B33" s="82">
        <v>256968.65</v>
      </c>
      <c r="C33" s="82">
        <v>0</v>
      </c>
      <c r="D33" s="82">
        <v>71012.909999999989</v>
      </c>
      <c r="E33" s="82">
        <v>0</v>
      </c>
      <c r="F33" s="83">
        <v>2947.97</v>
      </c>
      <c r="G33" s="83">
        <v>288.89000000000004</v>
      </c>
      <c r="H33" s="82">
        <v>4436.51</v>
      </c>
      <c r="I33" s="83">
        <v>11156.430000000002</v>
      </c>
      <c r="J33" s="82">
        <v>0</v>
      </c>
      <c r="K33" s="83">
        <v>7053.92</v>
      </c>
      <c r="L33" s="82">
        <v>0</v>
      </c>
      <c r="M33" s="82">
        <v>743.21000000000015</v>
      </c>
      <c r="N33" s="83">
        <v>207.9</v>
      </c>
      <c r="O33" s="83">
        <v>0</v>
      </c>
      <c r="P33" s="83">
        <v>1036.72</v>
      </c>
      <c r="Q33" s="83">
        <f t="shared" si="0"/>
        <v>355853.11</v>
      </c>
    </row>
    <row r="34" spans="1:17" ht="17.25" customHeight="1" x14ac:dyDescent="0.25">
      <c r="A34" s="78" t="s">
        <v>382</v>
      </c>
      <c r="B34" s="79">
        <v>325493.61000000004</v>
      </c>
      <c r="C34" s="79">
        <v>0</v>
      </c>
      <c r="D34" s="79">
        <v>89949.71</v>
      </c>
      <c r="E34" s="79">
        <v>0</v>
      </c>
      <c r="F34" s="80">
        <v>3734.09</v>
      </c>
      <c r="G34" s="80">
        <v>365.92</v>
      </c>
      <c r="H34" s="79">
        <v>5619.5900000000011</v>
      </c>
      <c r="I34" s="80">
        <v>14131.5</v>
      </c>
      <c r="J34" s="79">
        <v>0</v>
      </c>
      <c r="K34" s="80">
        <v>8934.9699999999993</v>
      </c>
      <c r="L34" s="79">
        <v>0</v>
      </c>
      <c r="M34" s="79">
        <v>941.37</v>
      </c>
      <c r="N34" s="80">
        <v>263.35000000000002</v>
      </c>
      <c r="O34" s="80">
        <v>0</v>
      </c>
      <c r="P34" s="80">
        <v>1313.16</v>
      </c>
      <c r="Q34" s="80">
        <f t="shared" si="0"/>
        <v>450747.27</v>
      </c>
    </row>
    <row r="35" spans="1:17" ht="17.25" customHeight="1" x14ac:dyDescent="0.25">
      <c r="A35" s="81" t="s">
        <v>383</v>
      </c>
      <c r="B35" s="82">
        <v>2859982.04</v>
      </c>
      <c r="C35" s="82">
        <v>0</v>
      </c>
      <c r="D35" s="82">
        <v>790354.39000000013</v>
      </c>
      <c r="E35" s="82">
        <v>0</v>
      </c>
      <c r="F35" s="83">
        <v>32810.560000000005</v>
      </c>
      <c r="G35" s="83">
        <v>3215.6</v>
      </c>
      <c r="H35" s="82">
        <v>49377.260000000009</v>
      </c>
      <c r="I35" s="83">
        <v>124180.06</v>
      </c>
      <c r="J35" s="82">
        <v>0</v>
      </c>
      <c r="K35" s="83">
        <v>77848.430000000008</v>
      </c>
      <c r="L35" s="82">
        <v>0</v>
      </c>
      <c r="M35" s="82">
        <v>8271.61</v>
      </c>
      <c r="N35" s="83">
        <v>2313.6</v>
      </c>
      <c r="O35" s="83">
        <v>0</v>
      </c>
      <c r="P35" s="83">
        <v>11538.029999999999</v>
      </c>
      <c r="Q35" s="83">
        <f t="shared" si="0"/>
        <v>3959891.5800000005</v>
      </c>
    </row>
    <row r="36" spans="1:17" ht="17.25" customHeight="1" x14ac:dyDescent="0.25">
      <c r="A36" s="78" t="s">
        <v>384</v>
      </c>
      <c r="B36" s="79">
        <v>6233137.8800000008</v>
      </c>
      <c r="C36" s="79">
        <v>0</v>
      </c>
      <c r="D36" s="79">
        <v>1722527.21</v>
      </c>
      <c r="E36" s="79">
        <v>0</v>
      </c>
      <c r="F36" s="80">
        <v>71509.119999999995</v>
      </c>
      <c r="G36" s="80">
        <v>7008.51</v>
      </c>
      <c r="H36" s="79">
        <v>107614.62999999999</v>
      </c>
      <c r="I36" s="80">
        <v>270657.96000000002</v>
      </c>
      <c r="J36" s="79">
        <v>0</v>
      </c>
      <c r="K36" s="80">
        <v>181107.31999999998</v>
      </c>
      <c r="L36" s="79">
        <v>0</v>
      </c>
      <c r="M36" s="79">
        <v>18027.650000000001</v>
      </c>
      <c r="N36" s="80">
        <v>5042.0800000000008</v>
      </c>
      <c r="O36" s="80">
        <v>0</v>
      </c>
      <c r="P36" s="80">
        <v>25145.97</v>
      </c>
      <c r="Q36" s="80">
        <f t="shared" si="0"/>
        <v>8641778.3300000019</v>
      </c>
    </row>
    <row r="37" spans="1:17" ht="17.25" customHeight="1" x14ac:dyDescent="0.25">
      <c r="A37" s="81" t="s">
        <v>385</v>
      </c>
      <c r="B37" s="82">
        <v>1214039.7700000003</v>
      </c>
      <c r="C37" s="82">
        <v>0</v>
      </c>
      <c r="D37" s="82">
        <v>335500.26999999996</v>
      </c>
      <c r="E37" s="82">
        <v>0</v>
      </c>
      <c r="F37" s="83">
        <v>13928.070000000002</v>
      </c>
      <c r="G37" s="83">
        <v>1365.13</v>
      </c>
      <c r="H37" s="82">
        <v>20960.329999999998</v>
      </c>
      <c r="I37" s="83">
        <v>52718.990000000005</v>
      </c>
      <c r="J37" s="82">
        <v>0</v>
      </c>
      <c r="K37" s="83">
        <v>34468.67</v>
      </c>
      <c r="L37" s="82">
        <v>0</v>
      </c>
      <c r="M37" s="82">
        <v>3511.3099999999995</v>
      </c>
      <c r="N37" s="83">
        <v>982.03</v>
      </c>
      <c r="O37" s="83">
        <v>0</v>
      </c>
      <c r="P37" s="83">
        <v>4897.6499999999996</v>
      </c>
      <c r="Q37" s="83">
        <f t="shared" si="0"/>
        <v>1682372.2200000002</v>
      </c>
    </row>
    <row r="38" spans="1:17" ht="17.25" customHeight="1" x14ac:dyDescent="0.25">
      <c r="A38" s="78" t="s">
        <v>386</v>
      </c>
      <c r="B38" s="79">
        <v>2352202.0900000003</v>
      </c>
      <c r="C38" s="79">
        <v>0</v>
      </c>
      <c r="D38" s="79">
        <v>650031.82000000007</v>
      </c>
      <c r="E38" s="79">
        <v>0</v>
      </c>
      <c r="F38" s="80">
        <v>26985.609999999997</v>
      </c>
      <c r="G38" s="80">
        <v>2644.92</v>
      </c>
      <c r="H38" s="79">
        <v>40610.639999999999</v>
      </c>
      <c r="I38" s="80">
        <v>102142.99000000002</v>
      </c>
      <c r="J38" s="79">
        <v>0</v>
      </c>
      <c r="K38" s="80">
        <v>66783.05</v>
      </c>
      <c r="L38" s="79">
        <v>0</v>
      </c>
      <c r="M38" s="79">
        <v>6803.1000000000013</v>
      </c>
      <c r="N38" s="80">
        <v>1902.67</v>
      </c>
      <c r="O38" s="80">
        <v>0</v>
      </c>
      <c r="P38" s="80">
        <v>9489.23</v>
      </c>
      <c r="Q38" s="80">
        <f t="shared" si="0"/>
        <v>3259596.12</v>
      </c>
    </row>
    <row r="39" spans="1:17" ht="17.25" customHeight="1" x14ac:dyDescent="0.25">
      <c r="A39" s="81" t="s">
        <v>387</v>
      </c>
      <c r="B39" s="82">
        <v>717387.17</v>
      </c>
      <c r="C39" s="82">
        <v>0</v>
      </c>
      <c r="D39" s="82">
        <v>198250.16000000003</v>
      </c>
      <c r="E39" s="82">
        <v>0</v>
      </c>
      <c r="F39" s="83">
        <v>8230.2200000000012</v>
      </c>
      <c r="G39" s="83">
        <v>806.67000000000007</v>
      </c>
      <c r="H39" s="82">
        <v>12385.65</v>
      </c>
      <c r="I39" s="83">
        <v>31152.11</v>
      </c>
      <c r="J39" s="82">
        <v>0</v>
      </c>
      <c r="K39" s="83">
        <v>20367.850000000002</v>
      </c>
      <c r="L39" s="82">
        <v>0</v>
      </c>
      <c r="M39" s="82">
        <v>2074.8200000000002</v>
      </c>
      <c r="N39" s="83">
        <v>580.29000000000008</v>
      </c>
      <c r="O39" s="83">
        <v>0</v>
      </c>
      <c r="P39" s="83">
        <v>2894.09</v>
      </c>
      <c r="Q39" s="83">
        <f t="shared" si="0"/>
        <v>994129.03</v>
      </c>
    </row>
    <row r="40" spans="1:17" ht="17.25" customHeight="1" x14ac:dyDescent="0.25">
      <c r="A40" s="78" t="s">
        <v>388</v>
      </c>
      <c r="B40" s="79">
        <v>2021100.3299999998</v>
      </c>
      <c r="C40" s="79">
        <v>0</v>
      </c>
      <c r="D40" s="79">
        <v>558531.71000000008</v>
      </c>
      <c r="E40" s="79">
        <v>0</v>
      </c>
      <c r="F40" s="80">
        <v>23187.07</v>
      </c>
      <c r="G40" s="80">
        <v>2272.6200000000003</v>
      </c>
      <c r="H40" s="79">
        <v>34894.18</v>
      </c>
      <c r="I40" s="80">
        <v>87765.110000000015</v>
      </c>
      <c r="J40" s="79">
        <v>0</v>
      </c>
      <c r="K40" s="80">
        <v>57382.479999999996</v>
      </c>
      <c r="L40" s="79">
        <v>0</v>
      </c>
      <c r="M40" s="79">
        <v>5845.52</v>
      </c>
      <c r="N40" s="80">
        <v>1634.84</v>
      </c>
      <c r="O40" s="80">
        <v>0</v>
      </c>
      <c r="P40" s="80">
        <v>8153.52</v>
      </c>
      <c r="Q40" s="80">
        <f t="shared" si="0"/>
        <v>2800767.38</v>
      </c>
    </row>
    <row r="41" spans="1:17" ht="17.25" customHeight="1" x14ac:dyDescent="0.25">
      <c r="A41" s="81" t="s">
        <v>389</v>
      </c>
      <c r="B41" s="82">
        <v>7042810.3499999996</v>
      </c>
      <c r="C41" s="82">
        <v>0</v>
      </c>
      <c r="D41" s="82">
        <v>1946282.9300000004</v>
      </c>
      <c r="E41" s="82">
        <v>0</v>
      </c>
      <c r="F41" s="83">
        <v>80798.609999999986</v>
      </c>
      <c r="G41" s="83">
        <v>7919.22</v>
      </c>
      <c r="H41" s="82">
        <v>121593.77</v>
      </c>
      <c r="I41" s="83">
        <v>305829.94</v>
      </c>
      <c r="J41" s="82">
        <v>0</v>
      </c>
      <c r="K41" s="83">
        <v>199957.44000000003</v>
      </c>
      <c r="L41" s="82">
        <v>0</v>
      </c>
      <c r="M41" s="82">
        <v>20369.510000000006</v>
      </c>
      <c r="N41" s="83">
        <v>5696.81</v>
      </c>
      <c r="O41" s="83">
        <v>0</v>
      </c>
      <c r="P41" s="83">
        <v>28412.04</v>
      </c>
      <c r="Q41" s="83">
        <f t="shared" si="0"/>
        <v>9759670.6199999973</v>
      </c>
    </row>
    <row r="42" spans="1:17" ht="17.25" customHeight="1" x14ac:dyDescent="0.25">
      <c r="A42" s="78" t="s">
        <v>390</v>
      </c>
      <c r="B42" s="79">
        <v>1538243.57</v>
      </c>
      <c r="C42" s="79">
        <v>0</v>
      </c>
      <c r="D42" s="79">
        <v>425094.13000000006</v>
      </c>
      <c r="E42" s="79">
        <v>0</v>
      </c>
      <c r="F42" s="80">
        <v>17647.510000000002</v>
      </c>
      <c r="G42" s="80">
        <v>1729.6700000000003</v>
      </c>
      <c r="H42" s="79">
        <v>26557.68</v>
      </c>
      <c r="I42" s="80">
        <v>66797.350000000006</v>
      </c>
      <c r="J42" s="79">
        <v>0</v>
      </c>
      <c r="K42" s="80">
        <v>43673.369999999995</v>
      </c>
      <c r="L42" s="79">
        <v>0</v>
      </c>
      <c r="M42" s="79">
        <v>4448.9900000000007</v>
      </c>
      <c r="N42" s="80">
        <v>1244.26</v>
      </c>
      <c r="O42" s="80">
        <v>0</v>
      </c>
      <c r="P42" s="80">
        <v>6205.5599999999995</v>
      </c>
      <c r="Q42" s="80">
        <f t="shared" si="0"/>
        <v>2131642.0900000003</v>
      </c>
    </row>
    <row r="43" spans="1:17" ht="17.25" customHeight="1" x14ac:dyDescent="0.25">
      <c r="A43" s="81" t="s">
        <v>391</v>
      </c>
      <c r="B43" s="82">
        <v>10994018.350000001</v>
      </c>
      <c r="C43" s="82">
        <v>0</v>
      </c>
      <c r="D43" s="82">
        <v>3038191.3900000006</v>
      </c>
      <c r="E43" s="82">
        <v>0</v>
      </c>
      <c r="F43" s="83">
        <v>126126.82</v>
      </c>
      <c r="G43" s="83">
        <v>12361.1</v>
      </c>
      <c r="H43" s="82">
        <v>189810.45</v>
      </c>
      <c r="I43" s="83">
        <v>477362.57</v>
      </c>
      <c r="J43" s="82">
        <v>0</v>
      </c>
      <c r="K43" s="83">
        <v>330900.31000000006</v>
      </c>
      <c r="L43" s="82">
        <v>0</v>
      </c>
      <c r="M43" s="82">
        <v>31796.920000000002</v>
      </c>
      <c r="N43" s="83">
        <v>8893.58</v>
      </c>
      <c r="O43" s="83">
        <v>611027.61</v>
      </c>
      <c r="P43" s="83">
        <v>44353.09</v>
      </c>
      <c r="Q43" s="83">
        <f t="shared" si="0"/>
        <v>15864842.190000001</v>
      </c>
    </row>
    <row r="44" spans="1:17" ht="17.25" customHeight="1" x14ac:dyDescent="0.25">
      <c r="A44" s="78" t="s">
        <v>392</v>
      </c>
      <c r="B44" s="79">
        <v>5380193.5499999998</v>
      </c>
      <c r="C44" s="79">
        <v>0</v>
      </c>
      <c r="D44" s="79">
        <v>1486813.74</v>
      </c>
      <c r="E44" s="79">
        <v>0</v>
      </c>
      <c r="F44" s="80">
        <v>61723.270000000004</v>
      </c>
      <c r="G44" s="80">
        <v>6049.1899999999987</v>
      </c>
      <c r="H44" s="79">
        <v>92888.430000000008</v>
      </c>
      <c r="I44" s="80">
        <v>233609.12</v>
      </c>
      <c r="J44" s="79">
        <v>0</v>
      </c>
      <c r="K44" s="80">
        <v>161934.20000000001</v>
      </c>
      <c r="L44" s="79">
        <v>0</v>
      </c>
      <c r="M44" s="79">
        <v>15560.57</v>
      </c>
      <c r="N44" s="80">
        <v>4352.29</v>
      </c>
      <c r="O44" s="80">
        <v>0</v>
      </c>
      <c r="P44" s="80">
        <v>21705.280000000002</v>
      </c>
      <c r="Q44" s="80">
        <f t="shared" si="0"/>
        <v>7464829.6400000006</v>
      </c>
    </row>
    <row r="45" spans="1:17" ht="17.25" customHeight="1" x14ac:dyDescent="0.25">
      <c r="A45" s="81" t="s">
        <v>393</v>
      </c>
      <c r="B45" s="82">
        <v>3547333</v>
      </c>
      <c r="C45" s="82">
        <v>0</v>
      </c>
      <c r="D45" s="82">
        <v>980303.51000000013</v>
      </c>
      <c r="E45" s="82">
        <v>0</v>
      </c>
      <c r="F45" s="83">
        <v>40696.069999999992</v>
      </c>
      <c r="G45" s="83">
        <v>3988.41</v>
      </c>
      <c r="H45" s="82">
        <v>61244.28</v>
      </c>
      <c r="I45" s="83">
        <v>154025.34999999998</v>
      </c>
      <c r="J45" s="82">
        <v>0</v>
      </c>
      <c r="K45" s="83">
        <v>113761.01000000001</v>
      </c>
      <c r="L45" s="82">
        <v>0</v>
      </c>
      <c r="M45" s="82">
        <v>10259.58</v>
      </c>
      <c r="N45" s="83">
        <v>2869.63</v>
      </c>
      <c r="O45" s="83">
        <v>0</v>
      </c>
      <c r="P45" s="83">
        <v>14310.99</v>
      </c>
      <c r="Q45" s="83">
        <f t="shared" si="0"/>
        <v>4928791.83</v>
      </c>
    </row>
    <row r="46" spans="1:17" ht="17.25" customHeight="1" x14ac:dyDescent="0.25">
      <c r="A46" s="78" t="s">
        <v>394</v>
      </c>
      <c r="B46" s="79">
        <v>7478680.3900000006</v>
      </c>
      <c r="C46" s="79">
        <v>0</v>
      </c>
      <c r="D46" s="79">
        <v>2066733.7000000002</v>
      </c>
      <c r="E46" s="79">
        <v>0</v>
      </c>
      <c r="F46" s="80">
        <v>85798.680000000008</v>
      </c>
      <c r="G46" s="80">
        <v>8409.1099999999988</v>
      </c>
      <c r="H46" s="79">
        <v>129118.89</v>
      </c>
      <c r="I46" s="80">
        <v>324746.79000000004</v>
      </c>
      <c r="J46" s="79">
        <v>0</v>
      </c>
      <c r="K46" s="80">
        <v>242008.80000000002</v>
      </c>
      <c r="L46" s="79">
        <v>0</v>
      </c>
      <c r="M46" s="79">
        <v>21630</v>
      </c>
      <c r="N46" s="80">
        <v>6049.5399999999991</v>
      </c>
      <c r="O46" s="80">
        <v>0</v>
      </c>
      <c r="P46" s="80">
        <v>30170.670000000002</v>
      </c>
      <c r="Q46" s="80">
        <f t="shared" si="0"/>
        <v>10393346.569999998</v>
      </c>
    </row>
    <row r="47" spans="1:17" ht="17.25" customHeight="1" x14ac:dyDescent="0.25">
      <c r="A47" s="81" t="s">
        <v>395</v>
      </c>
      <c r="B47" s="82">
        <v>4977806.58</v>
      </c>
      <c r="C47" s="82">
        <v>0</v>
      </c>
      <c r="D47" s="82">
        <v>1375605.5599999998</v>
      </c>
      <c r="E47" s="82">
        <v>0</v>
      </c>
      <c r="F47" s="83">
        <v>57105.05</v>
      </c>
      <c r="G47" s="83">
        <v>5595.76</v>
      </c>
      <c r="H47" s="82">
        <v>85940.57</v>
      </c>
      <c r="I47" s="83">
        <v>216093.92999999996</v>
      </c>
      <c r="J47" s="82">
        <v>0</v>
      </c>
      <c r="K47" s="83">
        <v>146886.04</v>
      </c>
      <c r="L47" s="82">
        <v>0</v>
      </c>
      <c r="M47" s="82">
        <v>14396.429999999997</v>
      </c>
      <c r="N47" s="83">
        <v>4027.46</v>
      </c>
      <c r="O47" s="83">
        <v>0</v>
      </c>
      <c r="P47" s="83">
        <v>20083</v>
      </c>
      <c r="Q47" s="83">
        <f t="shared" si="0"/>
        <v>6903540.379999999</v>
      </c>
    </row>
    <row r="48" spans="1:17" ht="17.25" customHeight="1" x14ac:dyDescent="0.25">
      <c r="A48" s="78" t="s">
        <v>396</v>
      </c>
      <c r="B48" s="79">
        <v>2027044.94</v>
      </c>
      <c r="C48" s="79">
        <v>0</v>
      </c>
      <c r="D48" s="79">
        <v>560169.27999999991</v>
      </c>
      <c r="E48" s="79">
        <v>0</v>
      </c>
      <c r="F48" s="80">
        <v>23254.12</v>
      </c>
      <c r="G48" s="80">
        <v>2278.69</v>
      </c>
      <c r="H48" s="79">
        <v>34996.39</v>
      </c>
      <c r="I48" s="80">
        <v>87997.03</v>
      </c>
      <c r="J48" s="79">
        <v>0</v>
      </c>
      <c r="K48" s="80">
        <v>59814.420000000006</v>
      </c>
      <c r="L48" s="79">
        <v>0</v>
      </c>
      <c r="M48" s="79">
        <v>5862.4599999999991</v>
      </c>
      <c r="N48" s="80">
        <v>1640.0500000000004</v>
      </c>
      <c r="O48" s="80">
        <v>0</v>
      </c>
      <c r="P48" s="80">
        <v>8178.119999999999</v>
      </c>
      <c r="Q48" s="80">
        <f t="shared" si="0"/>
        <v>2811235.4999999995</v>
      </c>
    </row>
    <row r="49" spans="1:17" ht="17.25" customHeight="1" x14ac:dyDescent="0.25">
      <c r="A49" s="81" t="s">
        <v>397</v>
      </c>
      <c r="B49" s="82">
        <v>932738.56000000006</v>
      </c>
      <c r="C49" s="82">
        <v>0</v>
      </c>
      <c r="D49" s="82">
        <v>270799.24</v>
      </c>
      <c r="E49" s="82">
        <v>0</v>
      </c>
      <c r="F49" s="83">
        <v>11003.010000000002</v>
      </c>
      <c r="G49" s="83">
        <v>886.53</v>
      </c>
      <c r="H49" s="82">
        <v>14265.65</v>
      </c>
      <c r="I49" s="83">
        <v>40773.619999999995</v>
      </c>
      <c r="J49" s="82">
        <v>0</v>
      </c>
      <c r="K49" s="83">
        <v>24975.32</v>
      </c>
      <c r="L49" s="82">
        <v>0</v>
      </c>
      <c r="M49" s="82">
        <v>2828.7700000000004</v>
      </c>
      <c r="N49" s="83">
        <v>911.97999999999979</v>
      </c>
      <c r="O49" s="83">
        <v>0</v>
      </c>
      <c r="P49" s="83">
        <v>4280.8600000000006</v>
      </c>
      <c r="Q49" s="83">
        <f t="shared" si="0"/>
        <v>1303463.54</v>
      </c>
    </row>
    <row r="50" spans="1:17" ht="17.25" customHeight="1" x14ac:dyDescent="0.25">
      <c r="A50" s="78" t="s">
        <v>398</v>
      </c>
      <c r="B50" s="79">
        <v>555554.17000000004</v>
      </c>
      <c r="C50" s="79">
        <v>0</v>
      </c>
      <c r="D50" s="79">
        <v>172688.83</v>
      </c>
      <c r="E50" s="79">
        <v>0</v>
      </c>
      <c r="F50" s="80">
        <v>7406.1799999999994</v>
      </c>
      <c r="G50" s="80">
        <v>662.67</v>
      </c>
      <c r="H50" s="79">
        <v>9254.24</v>
      </c>
      <c r="I50" s="80">
        <v>23696.74</v>
      </c>
      <c r="J50" s="79">
        <v>0</v>
      </c>
      <c r="K50" s="80">
        <v>14478.599999999999</v>
      </c>
      <c r="L50" s="79">
        <v>0</v>
      </c>
      <c r="M50" s="79">
        <v>1880.36</v>
      </c>
      <c r="N50" s="80">
        <v>601.29</v>
      </c>
      <c r="O50" s="80">
        <v>0</v>
      </c>
      <c r="P50" s="80">
        <v>3150.89</v>
      </c>
      <c r="Q50" s="80">
        <f t="shared" si="0"/>
        <v>789373.97000000009</v>
      </c>
    </row>
    <row r="51" spans="1:17" ht="17.25" customHeight="1" x14ac:dyDescent="0.25">
      <c r="A51" s="81" t="s">
        <v>399</v>
      </c>
      <c r="B51" s="82">
        <v>7696526.1199999992</v>
      </c>
      <c r="C51" s="82">
        <v>0</v>
      </c>
      <c r="D51" s="82">
        <v>2126933.2999999998</v>
      </c>
      <c r="E51" s="82">
        <v>0</v>
      </c>
      <c r="F51" s="83">
        <v>88297.44</v>
      </c>
      <c r="G51" s="83">
        <v>8653.7900000000009</v>
      </c>
      <c r="H51" s="82">
        <v>132879.79999999999</v>
      </c>
      <c r="I51" s="83">
        <v>334195.77999999997</v>
      </c>
      <c r="J51" s="82">
        <v>0</v>
      </c>
      <c r="K51" s="83">
        <v>231343.73999999996</v>
      </c>
      <c r="L51" s="82">
        <v>0</v>
      </c>
      <c r="M51" s="82">
        <v>22260.050000000003</v>
      </c>
      <c r="N51" s="83">
        <v>6225.9400000000005</v>
      </c>
      <c r="O51" s="83">
        <v>0</v>
      </c>
      <c r="P51" s="83">
        <v>31049.77</v>
      </c>
      <c r="Q51" s="83">
        <f t="shared" si="0"/>
        <v>10678365.729999997</v>
      </c>
    </row>
    <row r="52" spans="1:17" ht="17.25" customHeight="1" x14ac:dyDescent="0.25">
      <c r="A52" s="78" t="s">
        <v>400</v>
      </c>
      <c r="B52" s="79">
        <v>6396810.0800000001</v>
      </c>
      <c r="C52" s="79">
        <v>0</v>
      </c>
      <c r="D52" s="79">
        <v>1767750.3099999998</v>
      </c>
      <c r="E52" s="79">
        <v>0</v>
      </c>
      <c r="F52" s="80">
        <v>73385.149999999994</v>
      </c>
      <c r="G52" s="80">
        <v>7191.6600000000008</v>
      </c>
      <c r="H52" s="79">
        <v>110439.77999999998</v>
      </c>
      <c r="I52" s="80">
        <v>277726.5</v>
      </c>
      <c r="J52" s="79">
        <v>0</v>
      </c>
      <c r="K52" s="80">
        <v>179305.95</v>
      </c>
      <c r="L52" s="79">
        <v>0</v>
      </c>
      <c r="M52" s="79">
        <v>18500.650000000001</v>
      </c>
      <c r="N52" s="80">
        <v>5175.07</v>
      </c>
      <c r="O52" s="80">
        <v>0</v>
      </c>
      <c r="P52" s="80">
        <v>25807.19</v>
      </c>
      <c r="Q52" s="80">
        <f t="shared" si="0"/>
        <v>8862092.3399999999</v>
      </c>
    </row>
    <row r="53" spans="1:17" ht="17.25" customHeight="1" x14ac:dyDescent="0.25">
      <c r="A53" s="81" t="s">
        <v>401</v>
      </c>
      <c r="B53" s="82">
        <v>1766377.54</v>
      </c>
      <c r="C53" s="82">
        <v>0</v>
      </c>
      <c r="D53" s="82">
        <v>488136.19</v>
      </c>
      <c r="E53" s="82">
        <v>0</v>
      </c>
      <c r="F53" s="83">
        <v>20264.149999999998</v>
      </c>
      <c r="G53" s="83">
        <v>1985.86</v>
      </c>
      <c r="H53" s="82">
        <v>30496.2</v>
      </c>
      <c r="I53" s="83">
        <v>76689.770000000019</v>
      </c>
      <c r="J53" s="82">
        <v>0</v>
      </c>
      <c r="K53" s="83">
        <v>49512.5</v>
      </c>
      <c r="L53" s="82">
        <v>0</v>
      </c>
      <c r="M53" s="82">
        <v>5108.6400000000012</v>
      </c>
      <c r="N53" s="83">
        <v>1429.01</v>
      </c>
      <c r="O53" s="83">
        <v>0</v>
      </c>
      <c r="P53" s="83">
        <v>7126.24</v>
      </c>
      <c r="Q53" s="83">
        <f t="shared" si="0"/>
        <v>2447126.1</v>
      </c>
    </row>
    <row r="54" spans="1:17" ht="17.25" customHeight="1" x14ac:dyDescent="0.25">
      <c r="A54" s="78" t="s">
        <v>402</v>
      </c>
      <c r="B54" s="79">
        <v>580381.19000000006</v>
      </c>
      <c r="C54" s="79">
        <v>0</v>
      </c>
      <c r="D54" s="79">
        <v>160387.6</v>
      </c>
      <c r="E54" s="79">
        <v>0</v>
      </c>
      <c r="F54" s="80">
        <v>6658.21</v>
      </c>
      <c r="G54" s="80">
        <v>652.4899999999999</v>
      </c>
      <c r="H54" s="79">
        <v>10020.189999999999</v>
      </c>
      <c r="I54" s="80">
        <v>25198.07</v>
      </c>
      <c r="J54" s="79">
        <v>0</v>
      </c>
      <c r="K54" s="80">
        <v>16268.369999999999</v>
      </c>
      <c r="L54" s="79">
        <v>0</v>
      </c>
      <c r="M54" s="79">
        <v>1678.58</v>
      </c>
      <c r="N54" s="80">
        <v>469.54000000000008</v>
      </c>
      <c r="O54" s="80">
        <v>0</v>
      </c>
      <c r="P54" s="80">
        <v>2341.4899999999998</v>
      </c>
      <c r="Q54" s="80">
        <f t="shared" si="0"/>
        <v>804055.72999999986</v>
      </c>
    </row>
    <row r="55" spans="1:17" ht="17.25" customHeight="1" x14ac:dyDescent="0.25">
      <c r="A55" s="81" t="s">
        <v>403</v>
      </c>
      <c r="B55" s="82">
        <v>1658060.9100000001</v>
      </c>
      <c r="C55" s="82">
        <v>0</v>
      </c>
      <c r="D55" s="82">
        <v>457793.03</v>
      </c>
      <c r="E55" s="82">
        <v>0</v>
      </c>
      <c r="F55" s="83">
        <v>18704.510000000002</v>
      </c>
      <c r="G55" s="83">
        <v>1624.65</v>
      </c>
      <c r="H55" s="82">
        <v>23860.239999999998</v>
      </c>
      <c r="I55" s="83">
        <v>74827.960000000006</v>
      </c>
      <c r="J55" s="82">
        <v>0</v>
      </c>
      <c r="K55" s="83">
        <v>46425.599999999999</v>
      </c>
      <c r="L55" s="82">
        <v>0</v>
      </c>
      <c r="M55" s="82">
        <v>4744.26</v>
      </c>
      <c r="N55" s="83">
        <v>1477.2199999999998</v>
      </c>
      <c r="O55" s="83">
        <v>0</v>
      </c>
      <c r="P55" s="83">
        <v>7364.0299999999988</v>
      </c>
      <c r="Q55" s="83">
        <f t="shared" si="0"/>
        <v>2294882.41</v>
      </c>
    </row>
    <row r="56" spans="1:17" x14ac:dyDescent="0.25">
      <c r="A56" s="68" t="s">
        <v>121</v>
      </c>
      <c r="B56" s="84">
        <f>SUM(B12:B55)</f>
        <v>163021896.53</v>
      </c>
      <c r="C56" s="84">
        <f t="shared" ref="C56:Q56" si="1">SUM(C12:C55)</f>
        <v>0</v>
      </c>
      <c r="D56" s="84">
        <f t="shared" si="1"/>
        <v>47755694.350000009</v>
      </c>
      <c r="E56" s="84">
        <f t="shared" si="1"/>
        <v>0</v>
      </c>
      <c r="F56" s="84">
        <f t="shared" si="1"/>
        <v>1874232.1100000003</v>
      </c>
      <c r="G56" s="84">
        <f t="shared" si="1"/>
        <v>182914.87</v>
      </c>
      <c r="H56" s="84">
        <f t="shared" si="1"/>
        <v>2798423.13</v>
      </c>
      <c r="I56" s="84">
        <f t="shared" si="1"/>
        <v>7039787.9800000014</v>
      </c>
      <c r="J56" s="84">
        <f t="shared" si="1"/>
        <v>0</v>
      </c>
      <c r="K56" s="84">
        <f t="shared" si="1"/>
        <v>4649268.2700000005</v>
      </c>
      <c r="L56" s="84">
        <f t="shared" si="1"/>
        <v>0</v>
      </c>
      <c r="M56" s="84">
        <f t="shared" si="1"/>
        <v>472426.00000000006</v>
      </c>
      <c r="N56" s="84">
        <f t="shared" si="1"/>
        <v>133762.6</v>
      </c>
      <c r="O56" s="84">
        <f t="shared" si="1"/>
        <v>951180.61</v>
      </c>
      <c r="P56" s="84">
        <f t="shared" si="1"/>
        <v>664533.69999999995</v>
      </c>
      <c r="Q56" s="84">
        <f t="shared" si="1"/>
        <v>229544120.14999998</v>
      </c>
    </row>
    <row r="57" spans="1:17" x14ac:dyDescent="0.25">
      <c r="A57" s="70"/>
      <c r="B57" s="85"/>
      <c r="C57" s="86"/>
      <c r="D57" s="86"/>
      <c r="E57" s="86"/>
      <c r="F57" s="86"/>
      <c r="G57" s="86"/>
      <c r="H57" s="86"/>
      <c r="I57" s="86"/>
      <c r="J57" s="86"/>
      <c r="K57" s="86"/>
      <c r="L57" s="85"/>
      <c r="M57" s="86"/>
      <c r="N57" s="86"/>
      <c r="O57" s="86"/>
      <c r="P57" s="86"/>
      <c r="Q57" s="87"/>
    </row>
    <row r="59" spans="1:17" x14ac:dyDescent="0.25">
      <c r="A59" s="72" t="s">
        <v>406</v>
      </c>
    </row>
  </sheetData>
  <mergeCells count="6">
    <mergeCell ref="A2:Q2"/>
    <mergeCell ref="A3:Q3"/>
    <mergeCell ref="A4:Q4"/>
    <mergeCell ref="A5:Q5"/>
    <mergeCell ref="A7:A10"/>
    <mergeCell ref="Q7:Q10"/>
  </mergeCells>
  <pageMargins left="0.19685039370078741" right="0.19685039370078741" top="0.15748031496062992" bottom="0.15748031496062992" header="0" footer="0"/>
  <pageSetup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7"/>
  <sheetViews>
    <sheetView showGridLines="0" topLeftCell="A34" zoomScaleNormal="100" workbookViewId="0">
      <selection activeCell="A2" sqref="A2:C57"/>
    </sheetView>
  </sheetViews>
  <sheetFormatPr baseColWidth="10" defaultColWidth="8.42578125" defaultRowHeight="13.5" x14ac:dyDescent="0.25"/>
  <cols>
    <col min="1" max="1" width="57.85546875" style="72" customWidth="1"/>
    <col min="2" max="3" width="25.28515625" style="3" customWidth="1"/>
    <col min="4" max="4" width="11.28515625" style="3" customWidth="1"/>
    <col min="5" max="16384" width="8.42578125" style="3"/>
  </cols>
  <sheetData>
    <row r="1" spans="1:3" ht="12" customHeight="1" x14ac:dyDescent="0.25">
      <c r="A1" s="59"/>
      <c r="B1" s="2"/>
      <c r="C1" s="2"/>
    </row>
    <row r="2" spans="1:3" ht="13.5" customHeight="1" x14ac:dyDescent="0.3">
      <c r="A2" s="137" t="s">
        <v>301</v>
      </c>
      <c r="B2" s="137"/>
      <c r="C2" s="137"/>
    </row>
    <row r="3" spans="1:3" ht="21" customHeight="1" x14ac:dyDescent="0.25">
      <c r="A3" s="138" t="s">
        <v>122</v>
      </c>
      <c r="B3" s="138"/>
      <c r="C3" s="138"/>
    </row>
    <row r="4" spans="1:3" ht="17.45" customHeight="1" x14ac:dyDescent="0.25">
      <c r="A4" s="138" t="s">
        <v>404</v>
      </c>
      <c r="B4" s="138"/>
      <c r="C4" s="138"/>
    </row>
    <row r="5" spans="1:3" ht="15" customHeight="1" x14ac:dyDescent="0.25">
      <c r="A5" s="139" t="s">
        <v>144</v>
      </c>
      <c r="B5" s="139"/>
      <c r="C5" s="139"/>
    </row>
    <row r="6" spans="1:3" ht="4.9000000000000004" customHeight="1" x14ac:dyDescent="0.25">
      <c r="A6" s="60"/>
      <c r="B6" s="61"/>
      <c r="C6" s="61"/>
    </row>
    <row r="7" spans="1:3" ht="16.5" customHeight="1" x14ac:dyDescent="0.25">
      <c r="A7" s="149" t="s">
        <v>405</v>
      </c>
      <c r="B7" s="62" t="s">
        <v>302</v>
      </c>
      <c r="C7" s="63" t="s">
        <v>302</v>
      </c>
    </row>
    <row r="8" spans="1:3" ht="15" customHeight="1" x14ac:dyDescent="0.25">
      <c r="A8" s="150"/>
      <c r="B8" s="64" t="s">
        <v>282</v>
      </c>
      <c r="C8" s="65" t="s">
        <v>124</v>
      </c>
    </row>
    <row r="9" spans="1:3" hidden="1" x14ac:dyDescent="0.25">
      <c r="A9" s="6"/>
      <c r="B9" s="6"/>
      <c r="C9" s="6"/>
    </row>
    <row r="10" spans="1:3" ht="15" customHeight="1" x14ac:dyDescent="0.25">
      <c r="A10" s="66" t="s">
        <v>360</v>
      </c>
      <c r="B10" s="66">
        <v>9773010.5899999999</v>
      </c>
      <c r="C10" s="66">
        <v>9773463.0700000003</v>
      </c>
    </row>
    <row r="11" spans="1:3" ht="15" customHeight="1" x14ac:dyDescent="0.25">
      <c r="A11" s="67" t="s">
        <v>361</v>
      </c>
      <c r="B11" s="67">
        <v>1919426.38</v>
      </c>
      <c r="C11" s="67">
        <v>1919515.24</v>
      </c>
    </row>
    <row r="12" spans="1:3" ht="15" customHeight="1" x14ac:dyDescent="0.25">
      <c r="A12" s="66" t="s">
        <v>362</v>
      </c>
      <c r="B12" s="66">
        <v>3439416.59</v>
      </c>
      <c r="C12" s="66">
        <v>3439575.73</v>
      </c>
    </row>
    <row r="13" spans="1:3" ht="15" customHeight="1" x14ac:dyDescent="0.25">
      <c r="A13" s="67" t="s">
        <v>363</v>
      </c>
      <c r="B13" s="67">
        <v>6650934.0300000003</v>
      </c>
      <c r="C13" s="67">
        <v>6651241.7700000005</v>
      </c>
    </row>
    <row r="14" spans="1:3" ht="15" customHeight="1" x14ac:dyDescent="0.25">
      <c r="A14" s="66" t="s">
        <v>364</v>
      </c>
      <c r="B14" s="66">
        <v>4342090.4400000004</v>
      </c>
      <c r="C14" s="66">
        <v>4342291.41</v>
      </c>
    </row>
    <row r="15" spans="1:3" ht="15" customHeight="1" x14ac:dyDescent="0.25">
      <c r="A15" s="67" t="s">
        <v>365</v>
      </c>
      <c r="B15" s="67">
        <v>7392978.7200000007</v>
      </c>
      <c r="C15" s="67">
        <v>7393321.0500000017</v>
      </c>
    </row>
    <row r="16" spans="1:3" ht="15" customHeight="1" x14ac:dyDescent="0.25">
      <c r="A16" s="66" t="s">
        <v>366</v>
      </c>
      <c r="B16" s="66">
        <v>2265855.48</v>
      </c>
      <c r="C16" s="66">
        <v>2265926.41</v>
      </c>
    </row>
    <row r="17" spans="1:3" ht="15" customHeight="1" x14ac:dyDescent="0.25">
      <c r="A17" s="67" t="s">
        <v>367</v>
      </c>
      <c r="B17" s="67">
        <v>2334648.04</v>
      </c>
      <c r="C17" s="67">
        <v>2334721.13</v>
      </c>
    </row>
    <row r="18" spans="1:3" ht="15" customHeight="1" x14ac:dyDescent="0.25">
      <c r="A18" s="66" t="s">
        <v>368</v>
      </c>
      <c r="B18" s="66">
        <v>3603072.4399999995</v>
      </c>
      <c r="C18" s="66">
        <v>3603239.15</v>
      </c>
    </row>
    <row r="19" spans="1:3" ht="15" customHeight="1" x14ac:dyDescent="0.25">
      <c r="A19" s="67" t="s">
        <v>369</v>
      </c>
      <c r="B19" s="67">
        <v>4344244.1399999997</v>
      </c>
      <c r="C19" s="67">
        <v>4344445.1999999993</v>
      </c>
    </row>
    <row r="20" spans="1:3" ht="15" customHeight="1" x14ac:dyDescent="0.25">
      <c r="A20" s="66" t="s">
        <v>370</v>
      </c>
      <c r="B20" s="66">
        <v>784909.55999999994</v>
      </c>
      <c r="C20" s="66">
        <v>784945.86999999988</v>
      </c>
    </row>
    <row r="21" spans="1:3" ht="15" customHeight="1" x14ac:dyDescent="0.25">
      <c r="A21" s="67" t="s">
        <v>371</v>
      </c>
      <c r="B21" s="67">
        <v>5279381.7700000014</v>
      </c>
      <c r="C21" s="67">
        <v>5279626.2300000014</v>
      </c>
    </row>
    <row r="22" spans="1:3" ht="15" customHeight="1" x14ac:dyDescent="0.25">
      <c r="A22" s="66" t="s">
        <v>372</v>
      </c>
      <c r="B22" s="66">
        <v>9360466.6300000008</v>
      </c>
      <c r="C22" s="66">
        <v>9360900.0500000007</v>
      </c>
    </row>
    <row r="23" spans="1:3" ht="15" customHeight="1" x14ac:dyDescent="0.25">
      <c r="A23" s="67" t="s">
        <v>373</v>
      </c>
      <c r="B23" s="67">
        <v>6055328.0700000012</v>
      </c>
      <c r="C23" s="67">
        <v>6055608.4600000009</v>
      </c>
    </row>
    <row r="24" spans="1:3" ht="15" customHeight="1" x14ac:dyDescent="0.25">
      <c r="A24" s="66" t="s">
        <v>374</v>
      </c>
      <c r="B24" s="66">
        <v>6168282.3100000005</v>
      </c>
      <c r="C24" s="66">
        <v>6168567.9300000016</v>
      </c>
    </row>
    <row r="25" spans="1:3" ht="15" customHeight="1" x14ac:dyDescent="0.25">
      <c r="A25" s="67" t="s">
        <v>375</v>
      </c>
      <c r="B25" s="67">
        <v>6793170.919999999</v>
      </c>
      <c r="C25" s="67">
        <v>6793485.2699999996</v>
      </c>
    </row>
    <row r="26" spans="1:3" ht="15" customHeight="1" x14ac:dyDescent="0.25">
      <c r="A26" s="66" t="s">
        <v>376</v>
      </c>
      <c r="B26" s="66">
        <v>3109931.5399999996</v>
      </c>
      <c r="C26" s="66">
        <v>3110075.48</v>
      </c>
    </row>
    <row r="27" spans="1:3" ht="15" customHeight="1" x14ac:dyDescent="0.25">
      <c r="A27" s="67" t="s">
        <v>377</v>
      </c>
      <c r="B27" s="67">
        <v>2267483.7900000005</v>
      </c>
      <c r="C27" s="67">
        <v>2267588.7500000005</v>
      </c>
    </row>
    <row r="28" spans="1:3" ht="15" customHeight="1" x14ac:dyDescent="0.25">
      <c r="A28" s="66" t="s">
        <v>378</v>
      </c>
      <c r="B28" s="66">
        <v>1881885.8099999998</v>
      </c>
      <c r="C28" s="66">
        <v>1881972.92</v>
      </c>
    </row>
    <row r="29" spans="1:3" ht="15" customHeight="1" x14ac:dyDescent="0.25">
      <c r="A29" s="67" t="s">
        <v>379</v>
      </c>
      <c r="B29" s="67">
        <v>3373982.36</v>
      </c>
      <c r="C29" s="67">
        <v>3374138.53</v>
      </c>
    </row>
    <row r="30" spans="1:3" ht="15" customHeight="1" x14ac:dyDescent="0.25">
      <c r="A30" s="66" t="s">
        <v>380</v>
      </c>
      <c r="B30" s="66">
        <v>1704828.4299999997</v>
      </c>
      <c r="C30" s="66">
        <v>1704907.3499999999</v>
      </c>
    </row>
    <row r="31" spans="1:3" ht="15" customHeight="1" x14ac:dyDescent="0.25">
      <c r="A31" s="67" t="s">
        <v>381</v>
      </c>
      <c r="B31" s="67">
        <v>213995.17</v>
      </c>
      <c r="C31" s="67">
        <v>214005.08</v>
      </c>
    </row>
    <row r="32" spans="1:3" ht="15" customHeight="1" x14ac:dyDescent="0.25">
      <c r="A32" s="66" t="s">
        <v>382</v>
      </c>
      <c r="B32" s="66">
        <v>271060.55</v>
      </c>
      <c r="C32" s="66">
        <v>271073.09999999998</v>
      </c>
    </row>
    <row r="33" spans="1:3" ht="15" customHeight="1" x14ac:dyDescent="0.25">
      <c r="A33" s="67" t="s">
        <v>383</v>
      </c>
      <c r="B33" s="67">
        <v>671685.5</v>
      </c>
      <c r="C33" s="67">
        <v>671716.55999999994</v>
      </c>
    </row>
    <row r="34" spans="1:3" ht="15" customHeight="1" x14ac:dyDescent="0.25">
      <c r="A34" s="66" t="s">
        <v>384</v>
      </c>
      <c r="B34" s="66">
        <v>4187199.0500000007</v>
      </c>
      <c r="C34" s="66">
        <v>4187392.8900000006</v>
      </c>
    </row>
    <row r="35" spans="1:3" ht="15" customHeight="1" x14ac:dyDescent="0.25">
      <c r="A35" s="67" t="s">
        <v>385</v>
      </c>
      <c r="B35" s="67">
        <v>619216.47</v>
      </c>
      <c r="C35" s="67">
        <v>619245.14000000013</v>
      </c>
    </row>
    <row r="36" spans="1:3" ht="15" customHeight="1" x14ac:dyDescent="0.25">
      <c r="A36" s="66" t="s">
        <v>386</v>
      </c>
      <c r="B36" s="66">
        <v>1199731.8399999999</v>
      </c>
      <c r="C36" s="66">
        <v>1199787.3899999999</v>
      </c>
    </row>
    <row r="37" spans="1:3" ht="15" customHeight="1" x14ac:dyDescent="0.25">
      <c r="A37" s="67" t="s">
        <v>387</v>
      </c>
      <c r="B37" s="67">
        <v>365900.59000000008</v>
      </c>
      <c r="C37" s="67">
        <v>365917.53000000009</v>
      </c>
    </row>
    <row r="38" spans="1:3" ht="15" customHeight="1" x14ac:dyDescent="0.25">
      <c r="A38" s="66" t="s">
        <v>388</v>
      </c>
      <c r="B38" s="66">
        <v>1030854.6099999999</v>
      </c>
      <c r="C38" s="66">
        <v>1030902.3399999999</v>
      </c>
    </row>
    <row r="39" spans="1:3" ht="15" customHeight="1" x14ac:dyDescent="0.25">
      <c r="A39" s="67" t="s">
        <v>389</v>
      </c>
      <c r="B39" s="67">
        <v>3592158.9699999997</v>
      </c>
      <c r="C39" s="67">
        <v>3592325.2899999996</v>
      </c>
    </row>
    <row r="40" spans="1:3" ht="15" customHeight="1" x14ac:dyDescent="0.25">
      <c r="A40" s="66" t="s">
        <v>390</v>
      </c>
      <c r="B40" s="66">
        <v>784575.35</v>
      </c>
      <c r="C40" s="66">
        <v>784611.67999999993</v>
      </c>
    </row>
    <row r="41" spans="1:3" ht="15" customHeight="1" x14ac:dyDescent="0.25">
      <c r="A41" s="67" t="s">
        <v>391</v>
      </c>
      <c r="B41" s="67">
        <v>10391414.769999998</v>
      </c>
      <c r="C41" s="67">
        <v>10391895.699999997</v>
      </c>
    </row>
    <row r="42" spans="1:3" ht="15" customHeight="1" x14ac:dyDescent="0.25">
      <c r="A42" s="66" t="s">
        <v>392</v>
      </c>
      <c r="B42" s="66">
        <v>5085294.6499999994</v>
      </c>
      <c r="C42" s="66">
        <v>5085529.9999999991</v>
      </c>
    </row>
    <row r="43" spans="1:3" ht="15" customHeight="1" x14ac:dyDescent="0.25">
      <c r="A43" s="67" t="s">
        <v>393</v>
      </c>
      <c r="B43" s="67">
        <v>1147325.54</v>
      </c>
      <c r="C43" s="67">
        <v>1147378.5</v>
      </c>
    </row>
    <row r="44" spans="1:3" ht="15" customHeight="1" x14ac:dyDescent="0.25">
      <c r="A44" s="66" t="s">
        <v>394</v>
      </c>
      <c r="B44" s="66">
        <v>4819068.9400000004</v>
      </c>
      <c r="C44" s="66">
        <v>4819292.24</v>
      </c>
    </row>
    <row r="45" spans="1:3" ht="15" customHeight="1" x14ac:dyDescent="0.25">
      <c r="A45" s="67" t="s">
        <v>395</v>
      </c>
      <c r="B45" s="67">
        <v>2510488.2800000003</v>
      </c>
      <c r="C45" s="67">
        <v>2510604.4600000004</v>
      </c>
    </row>
    <row r="46" spans="1:3" ht="15" customHeight="1" x14ac:dyDescent="0.25">
      <c r="A46" s="66" t="s">
        <v>396</v>
      </c>
      <c r="B46" s="66">
        <v>1022312.2699999999</v>
      </c>
      <c r="C46" s="66">
        <v>1022359.58</v>
      </c>
    </row>
    <row r="47" spans="1:3" ht="15" customHeight="1" x14ac:dyDescent="0.25">
      <c r="A47" s="67" t="s">
        <v>397</v>
      </c>
      <c r="B47" s="67">
        <v>468244.73999999993</v>
      </c>
      <c r="C47" s="67">
        <v>468274.08999999991</v>
      </c>
    </row>
    <row r="48" spans="1:3" ht="15" customHeight="1" x14ac:dyDescent="0.25">
      <c r="A48" s="66" t="s">
        <v>398</v>
      </c>
      <c r="B48" s="66">
        <v>272346.42</v>
      </c>
      <c r="C48" s="66">
        <v>272357.77999999997</v>
      </c>
    </row>
    <row r="49" spans="1:3" ht="15" customHeight="1" x14ac:dyDescent="0.25">
      <c r="A49" s="67" t="s">
        <v>399</v>
      </c>
      <c r="B49" s="67">
        <v>5918119.5000000019</v>
      </c>
      <c r="C49" s="67">
        <v>5918393.4300000006</v>
      </c>
    </row>
    <row r="50" spans="1:3" ht="15" customHeight="1" x14ac:dyDescent="0.25">
      <c r="A50" s="66" t="s">
        <v>400</v>
      </c>
      <c r="B50" s="66">
        <v>6418036.9099999992</v>
      </c>
      <c r="C50" s="66">
        <v>6418333.9699999997</v>
      </c>
    </row>
    <row r="51" spans="1:3" ht="15" customHeight="1" x14ac:dyDescent="0.25">
      <c r="A51" s="67" t="s">
        <v>401</v>
      </c>
      <c r="B51" s="67">
        <v>1772238.9699999997</v>
      </c>
      <c r="C51" s="67">
        <v>1772320.9999999998</v>
      </c>
    </row>
    <row r="52" spans="1:3" ht="15" customHeight="1" x14ac:dyDescent="0.25">
      <c r="A52" s="66" t="s">
        <v>402</v>
      </c>
      <c r="B52" s="66">
        <v>582307.07000000007</v>
      </c>
      <c r="C52" s="66">
        <v>582334.02</v>
      </c>
    </row>
    <row r="53" spans="1:3" ht="15" customHeight="1" x14ac:dyDescent="0.25">
      <c r="A53" s="67" t="s">
        <v>403</v>
      </c>
      <c r="B53" s="67">
        <v>1519035.65</v>
      </c>
      <c r="C53" s="67">
        <v>1519149.91</v>
      </c>
    </row>
    <row r="54" spans="1:3" ht="18.75" customHeight="1" x14ac:dyDescent="0.25">
      <c r="A54" s="68" t="s">
        <v>121</v>
      </c>
      <c r="B54" s="69">
        <f>SUM(B10:B53)</f>
        <v>147707939.85000002</v>
      </c>
      <c r="C54" s="69">
        <f>SUM(C10:C53)</f>
        <v>147714758.68000004</v>
      </c>
    </row>
    <row r="55" spans="1:3" ht="6.75" customHeight="1" x14ac:dyDescent="0.25">
      <c r="A55" s="73"/>
      <c r="B55" s="71"/>
      <c r="C55" s="71"/>
    </row>
    <row r="57" spans="1:3" x14ac:dyDescent="0.25">
      <c r="A57" s="39" t="s">
        <v>406</v>
      </c>
    </row>
  </sheetData>
  <mergeCells count="5">
    <mergeCell ref="A2:C2"/>
    <mergeCell ref="A3:C3"/>
    <mergeCell ref="A4:C4"/>
    <mergeCell ref="A5:C5"/>
    <mergeCell ref="A7:A8"/>
  </mergeCells>
  <pageMargins left="0.19685039370078741" right="0.19685039370078741" top="0.15748031496062992" bottom="0.15748031496062992" header="0" footer="0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showGridLines="0" topLeftCell="A28" zoomScaleNormal="100" workbookViewId="0">
      <selection activeCell="A2" sqref="A2:C58"/>
    </sheetView>
  </sheetViews>
  <sheetFormatPr baseColWidth="10" defaultColWidth="8.42578125" defaultRowHeight="13.5" x14ac:dyDescent="0.25"/>
  <cols>
    <col min="1" max="1" width="57.85546875" style="72" customWidth="1"/>
    <col min="2" max="2" width="24.5703125" style="3" customWidth="1"/>
    <col min="3" max="3" width="25.28515625" style="3" customWidth="1"/>
    <col min="4" max="16384" width="8.42578125" style="3"/>
  </cols>
  <sheetData>
    <row r="1" spans="1:3" ht="12" customHeight="1" x14ac:dyDescent="0.25">
      <c r="A1" s="59"/>
      <c r="B1" s="2"/>
    </row>
    <row r="2" spans="1:3" ht="13.5" customHeight="1" x14ac:dyDescent="0.3">
      <c r="A2" s="137" t="s">
        <v>301</v>
      </c>
      <c r="B2" s="137"/>
      <c r="C2" s="137"/>
    </row>
    <row r="3" spans="1:3" ht="21" customHeight="1" x14ac:dyDescent="0.25">
      <c r="A3" s="142" t="s">
        <v>125</v>
      </c>
      <c r="B3" s="142"/>
      <c r="C3" s="142"/>
    </row>
    <row r="4" spans="1:3" ht="17.25" customHeight="1" x14ac:dyDescent="0.25">
      <c r="A4" s="142" t="s">
        <v>126</v>
      </c>
      <c r="B4" s="142"/>
      <c r="C4" s="142"/>
    </row>
    <row r="5" spans="1:3" ht="16.899999999999999" customHeight="1" x14ac:dyDescent="0.25">
      <c r="A5" s="138" t="s">
        <v>404</v>
      </c>
      <c r="B5" s="138"/>
      <c r="C5" s="138"/>
    </row>
    <row r="6" spans="1:3" ht="13.9" customHeight="1" x14ac:dyDescent="0.25">
      <c r="A6" s="139" t="s">
        <v>144</v>
      </c>
      <c r="B6" s="139"/>
      <c r="C6" s="139"/>
    </row>
    <row r="7" spans="1:3" ht="4.9000000000000004" customHeight="1" x14ac:dyDescent="0.25">
      <c r="A7" s="60"/>
      <c r="B7" s="61"/>
    </row>
    <row r="8" spans="1:3" ht="16.5" customHeight="1" x14ac:dyDescent="0.25">
      <c r="A8" s="149" t="s">
        <v>405</v>
      </c>
      <c r="B8" s="62" t="s">
        <v>302</v>
      </c>
      <c r="C8" s="63" t="s">
        <v>302</v>
      </c>
    </row>
    <row r="9" spans="1:3" ht="15" customHeight="1" x14ac:dyDescent="0.25">
      <c r="A9" s="150"/>
      <c r="B9" s="64" t="s">
        <v>282</v>
      </c>
      <c r="C9" s="65" t="s">
        <v>124</v>
      </c>
    </row>
    <row r="10" spans="1:3" hidden="1" x14ac:dyDescent="0.25">
      <c r="A10" s="6"/>
      <c r="B10" s="6"/>
      <c r="C10" s="6"/>
    </row>
    <row r="11" spans="1:3" ht="15" customHeight="1" x14ac:dyDescent="0.25">
      <c r="A11" s="66" t="s">
        <v>360</v>
      </c>
      <c r="B11" s="66">
        <v>3101829.1506000003</v>
      </c>
      <c r="C11" s="66">
        <v>3102122.4806000004</v>
      </c>
    </row>
    <row r="12" spans="1:3" ht="15" customHeight="1" x14ac:dyDescent="0.25">
      <c r="A12" s="67" t="s">
        <v>361</v>
      </c>
      <c r="B12" s="67">
        <v>1064647.6769999999</v>
      </c>
      <c r="C12" s="67">
        <v>1064748.3969999999</v>
      </c>
    </row>
    <row r="13" spans="1:3" ht="15" customHeight="1" x14ac:dyDescent="0.25">
      <c r="A13" s="66" t="s">
        <v>362</v>
      </c>
      <c r="B13" s="66">
        <v>1320611.1079000002</v>
      </c>
      <c r="C13" s="66">
        <v>1320735.9379</v>
      </c>
    </row>
    <row r="14" spans="1:3" ht="15" customHeight="1" x14ac:dyDescent="0.25">
      <c r="A14" s="67" t="s">
        <v>363</v>
      </c>
      <c r="B14" s="67">
        <v>2553717.1659999997</v>
      </c>
      <c r="C14" s="67">
        <v>2553958.5459999996</v>
      </c>
    </row>
    <row r="15" spans="1:3" ht="15" customHeight="1" x14ac:dyDescent="0.25">
      <c r="A15" s="66" t="s">
        <v>364</v>
      </c>
      <c r="B15" s="66">
        <v>2025634.8692000003</v>
      </c>
      <c r="C15" s="66">
        <v>2025826.4492000004</v>
      </c>
    </row>
    <row r="16" spans="1:3" ht="15" customHeight="1" x14ac:dyDescent="0.25">
      <c r="A16" s="67" t="s">
        <v>365</v>
      </c>
      <c r="B16" s="67">
        <v>4528716.9693</v>
      </c>
      <c r="C16" s="67">
        <v>4529145.2993000001</v>
      </c>
    </row>
    <row r="17" spans="1:3" ht="15" customHeight="1" x14ac:dyDescent="0.25">
      <c r="A17" s="66" t="s">
        <v>366</v>
      </c>
      <c r="B17" s="66">
        <v>1409706.9853747534</v>
      </c>
      <c r="C17" s="66">
        <v>1409860.8653747533</v>
      </c>
    </row>
    <row r="18" spans="1:3" ht="15" customHeight="1" x14ac:dyDescent="0.25">
      <c r="A18" s="67" t="s">
        <v>367</v>
      </c>
      <c r="B18" s="67">
        <v>1452506.4285552269</v>
      </c>
      <c r="C18" s="67">
        <v>1452664.9885552269</v>
      </c>
    </row>
    <row r="19" spans="1:3" ht="15" customHeight="1" x14ac:dyDescent="0.25">
      <c r="A19" s="66" t="s">
        <v>368</v>
      </c>
      <c r="B19" s="66">
        <v>2217933.8939999999</v>
      </c>
      <c r="C19" s="66">
        <v>2218143.824</v>
      </c>
    </row>
    <row r="20" spans="1:3" ht="15" customHeight="1" x14ac:dyDescent="0.25">
      <c r="A20" s="67" t="s">
        <v>369</v>
      </c>
      <c r="B20" s="67">
        <v>3407523.4811000004</v>
      </c>
      <c r="C20" s="67">
        <v>3407845.7911000005</v>
      </c>
    </row>
    <row r="21" spans="1:3" ht="15" customHeight="1" x14ac:dyDescent="0.25">
      <c r="A21" s="66" t="s">
        <v>370</v>
      </c>
      <c r="B21" s="66">
        <v>478610.56049999996</v>
      </c>
      <c r="C21" s="66">
        <v>478655.88049999997</v>
      </c>
    </row>
    <row r="22" spans="1:3" ht="15" customHeight="1" x14ac:dyDescent="0.25">
      <c r="A22" s="67" t="s">
        <v>371</v>
      </c>
      <c r="B22" s="67">
        <v>2311105.6274999999</v>
      </c>
      <c r="C22" s="67">
        <v>2311324.2874999996</v>
      </c>
    </row>
    <row r="23" spans="1:3" ht="15" customHeight="1" x14ac:dyDescent="0.25">
      <c r="A23" s="66" t="s">
        <v>372</v>
      </c>
      <c r="B23" s="66">
        <v>4097644.0305999997</v>
      </c>
      <c r="C23" s="66">
        <v>4098031.7105999994</v>
      </c>
    </row>
    <row r="24" spans="1:3" ht="15" customHeight="1" x14ac:dyDescent="0.25">
      <c r="A24" s="67" t="s">
        <v>373</v>
      </c>
      <c r="B24" s="67">
        <v>2650784.4432999999</v>
      </c>
      <c r="C24" s="67">
        <v>2651035.2333</v>
      </c>
    </row>
    <row r="25" spans="1:3" ht="15" customHeight="1" x14ac:dyDescent="0.25">
      <c r="A25" s="66" t="s">
        <v>374</v>
      </c>
      <c r="B25" s="66">
        <v>2700231.3255999996</v>
      </c>
      <c r="C25" s="66">
        <v>2700486.7955999998</v>
      </c>
    </row>
    <row r="26" spans="1:3" ht="15" customHeight="1" x14ac:dyDescent="0.25">
      <c r="A26" s="67" t="s">
        <v>375</v>
      </c>
      <c r="B26" s="67">
        <v>2906647.0578999994</v>
      </c>
      <c r="C26" s="67">
        <v>2906921.9178999993</v>
      </c>
    </row>
    <row r="27" spans="1:3" ht="15" customHeight="1" x14ac:dyDescent="0.25">
      <c r="A27" s="66" t="s">
        <v>376</v>
      </c>
      <c r="B27" s="66">
        <v>1940635.7541999999</v>
      </c>
      <c r="C27" s="66">
        <v>1940819.3241999997</v>
      </c>
    </row>
    <row r="28" spans="1:3" ht="15" customHeight="1" x14ac:dyDescent="0.25">
      <c r="A28" s="67" t="s">
        <v>377</v>
      </c>
      <c r="B28" s="67">
        <v>1414937.9741</v>
      </c>
      <c r="C28" s="67">
        <v>1415071.8141000001</v>
      </c>
    </row>
    <row r="29" spans="1:3" ht="15" customHeight="1" x14ac:dyDescent="0.25">
      <c r="A29" s="66" t="s">
        <v>378</v>
      </c>
      <c r="B29" s="66">
        <v>1174320.0449000001</v>
      </c>
      <c r="C29" s="66">
        <v>1174431.1348999999</v>
      </c>
    </row>
    <row r="30" spans="1:3" ht="15" customHeight="1" x14ac:dyDescent="0.25">
      <c r="A30" s="67" t="s">
        <v>379</v>
      </c>
      <c r="B30" s="67">
        <v>2105406.7205000003</v>
      </c>
      <c r="C30" s="67">
        <v>2105605.8705000007</v>
      </c>
    </row>
    <row r="31" spans="1:3" ht="15" customHeight="1" x14ac:dyDescent="0.25">
      <c r="A31" s="66" t="s">
        <v>380</v>
      </c>
      <c r="B31" s="66">
        <v>1550721.7038999998</v>
      </c>
      <c r="C31" s="66">
        <v>1550868.3738999998</v>
      </c>
    </row>
    <row r="32" spans="1:3" ht="15" customHeight="1" x14ac:dyDescent="0.25">
      <c r="A32" s="67" t="s">
        <v>381</v>
      </c>
      <c r="B32" s="67">
        <v>194651.28300000002</v>
      </c>
      <c r="C32" s="67">
        <v>194669.70300000001</v>
      </c>
    </row>
    <row r="33" spans="1:3" ht="15" customHeight="1" x14ac:dyDescent="0.25">
      <c r="A33" s="66" t="s">
        <v>382</v>
      </c>
      <c r="B33" s="66">
        <v>246558.2438</v>
      </c>
      <c r="C33" s="66">
        <v>246581.5638</v>
      </c>
    </row>
    <row r="34" spans="1:3" ht="15" customHeight="1" x14ac:dyDescent="0.25">
      <c r="A34" s="67" t="s">
        <v>383</v>
      </c>
      <c r="B34" s="67">
        <v>1575780.0813</v>
      </c>
      <c r="C34" s="67">
        <v>1575929.1113</v>
      </c>
    </row>
    <row r="35" spans="1:3" ht="15" customHeight="1" x14ac:dyDescent="0.25">
      <c r="A35" s="66" t="s">
        <v>384</v>
      </c>
      <c r="B35" s="66">
        <v>3555883.7183999997</v>
      </c>
      <c r="C35" s="66">
        <v>3556220.0083999997</v>
      </c>
    </row>
    <row r="36" spans="1:3" ht="15" customHeight="1" x14ac:dyDescent="0.25">
      <c r="A36" s="67" t="s">
        <v>385</v>
      </c>
      <c r="B36" s="67">
        <v>916225.85759999987</v>
      </c>
      <c r="C36" s="67">
        <v>916312.5175999999</v>
      </c>
    </row>
    <row r="37" spans="1:3" ht="15" customHeight="1" x14ac:dyDescent="0.25">
      <c r="A37" s="66" t="s">
        <v>386</v>
      </c>
      <c r="B37" s="66">
        <v>1775187.6340999999</v>
      </c>
      <c r="C37" s="66">
        <v>1775355.5440999998</v>
      </c>
    </row>
    <row r="38" spans="1:3" ht="15" customHeight="1" x14ac:dyDescent="0.25">
      <c r="A38" s="67" t="s">
        <v>387</v>
      </c>
      <c r="B38" s="67">
        <v>541406.17040000006</v>
      </c>
      <c r="C38" s="67">
        <v>541457.38040000014</v>
      </c>
    </row>
    <row r="39" spans="1:3" ht="15" customHeight="1" x14ac:dyDescent="0.25">
      <c r="A39" s="66" t="s">
        <v>388</v>
      </c>
      <c r="B39" s="66">
        <v>1525307.8692999999</v>
      </c>
      <c r="C39" s="66">
        <v>1525452.1392999999</v>
      </c>
    </row>
    <row r="40" spans="1:3" ht="15" customHeight="1" x14ac:dyDescent="0.25">
      <c r="A40" s="67" t="s">
        <v>389</v>
      </c>
      <c r="B40" s="67">
        <v>5315151.3021</v>
      </c>
      <c r="C40" s="67">
        <v>5315654.0421000002</v>
      </c>
    </row>
    <row r="41" spans="1:3" ht="15" customHeight="1" x14ac:dyDescent="0.25">
      <c r="A41" s="66" t="s">
        <v>390</v>
      </c>
      <c r="B41" s="66">
        <v>1160899.8622999999</v>
      </c>
      <c r="C41" s="66">
        <v>1161009.6723</v>
      </c>
    </row>
    <row r="42" spans="1:3" ht="15" customHeight="1" x14ac:dyDescent="0.25">
      <c r="A42" s="67" t="s">
        <v>391</v>
      </c>
      <c r="B42" s="67">
        <v>6890049.6094000004</v>
      </c>
      <c r="C42" s="67">
        <v>6890701.4894000003</v>
      </c>
    </row>
    <row r="43" spans="1:3" ht="15" customHeight="1" x14ac:dyDescent="0.25">
      <c r="A43" s="66" t="s">
        <v>392</v>
      </c>
      <c r="B43" s="66">
        <v>3371815.4412000002</v>
      </c>
      <c r="C43" s="66">
        <v>3372134.4512</v>
      </c>
    </row>
    <row r="44" spans="1:3" ht="15" customHeight="1" x14ac:dyDescent="0.25">
      <c r="A44" s="67" t="s">
        <v>393</v>
      </c>
      <c r="B44" s="67">
        <v>1723107.8475999997</v>
      </c>
      <c r="C44" s="67">
        <v>1723270.7475999999</v>
      </c>
    </row>
    <row r="45" spans="1:3" ht="15" customHeight="1" x14ac:dyDescent="0.25">
      <c r="A45" s="66" t="s">
        <v>394</v>
      </c>
      <c r="B45" s="66">
        <v>3756422.4288999997</v>
      </c>
      <c r="C45" s="66">
        <v>3756777.9588999995</v>
      </c>
    </row>
    <row r="46" spans="1:3" ht="15" customHeight="1" x14ac:dyDescent="0.25">
      <c r="A46" s="67" t="s">
        <v>395</v>
      </c>
      <c r="B46" s="67">
        <v>4564884.7388999993</v>
      </c>
      <c r="C46" s="67">
        <v>4565316.4989</v>
      </c>
    </row>
    <row r="47" spans="1:3" ht="15" customHeight="1" x14ac:dyDescent="0.25">
      <c r="A47" s="66" t="s">
        <v>396</v>
      </c>
      <c r="B47" s="66">
        <v>1858896.3279000001</v>
      </c>
      <c r="C47" s="66">
        <v>1859072.1579000002</v>
      </c>
    </row>
    <row r="48" spans="1:3" ht="15" customHeight="1" x14ac:dyDescent="0.25">
      <c r="A48" s="67" t="s">
        <v>397</v>
      </c>
      <c r="B48" s="67">
        <v>864739.74490000017</v>
      </c>
      <c r="C48" s="67">
        <v>864848.7949000001</v>
      </c>
    </row>
    <row r="49" spans="1:3" ht="15" customHeight="1" x14ac:dyDescent="0.25">
      <c r="A49" s="66" t="s">
        <v>398</v>
      </c>
      <c r="B49" s="66">
        <v>502960.89569999999</v>
      </c>
      <c r="C49" s="66">
        <v>503034.11569999997</v>
      </c>
    </row>
    <row r="50" spans="1:3" ht="15" customHeight="1" x14ac:dyDescent="0.25">
      <c r="A50" s="67" t="s">
        <v>399</v>
      </c>
      <c r="B50" s="67">
        <v>3816857.8344999999</v>
      </c>
      <c r="C50" s="67">
        <v>3817218.8744999995</v>
      </c>
    </row>
    <row r="51" spans="1:3" ht="15" customHeight="1" x14ac:dyDescent="0.25">
      <c r="A51" s="66" t="s">
        <v>400</v>
      </c>
      <c r="B51" s="66">
        <v>5251493.0906999996</v>
      </c>
      <c r="C51" s="66">
        <v>5251989.8006999996</v>
      </c>
    </row>
    <row r="52" spans="1:3" ht="15" customHeight="1" x14ac:dyDescent="0.25">
      <c r="A52" s="67" t="s">
        <v>401</v>
      </c>
      <c r="B52" s="67">
        <v>1450116.4140000001</v>
      </c>
      <c r="C52" s="67">
        <v>1450253.574</v>
      </c>
    </row>
    <row r="53" spans="1:3" ht="15" customHeight="1" x14ac:dyDescent="0.25">
      <c r="A53" s="66" t="s">
        <v>402</v>
      </c>
      <c r="B53" s="66">
        <v>476466.80459999992</v>
      </c>
      <c r="C53" s="66">
        <v>476511.87459999992</v>
      </c>
    </row>
    <row r="54" spans="1:3" ht="15" customHeight="1" x14ac:dyDescent="0.25">
      <c r="A54" s="67" t="s">
        <v>403</v>
      </c>
      <c r="B54" s="67">
        <v>1514853.7995000002</v>
      </c>
      <c r="C54" s="67">
        <v>1515044.8394999998</v>
      </c>
    </row>
    <row r="55" spans="1:3" ht="18.75" customHeight="1" x14ac:dyDescent="0.25">
      <c r="A55" s="68" t="s">
        <v>121</v>
      </c>
      <c r="B55" s="69">
        <f>SUM(B11:B54)</f>
        <v>99263589.972130015</v>
      </c>
      <c r="C55" s="69">
        <f>SUM(C11:C54)</f>
        <v>99273121.782129988</v>
      </c>
    </row>
    <row r="56" spans="1:3" ht="5.45" customHeight="1" x14ac:dyDescent="0.25">
      <c r="A56" s="70"/>
      <c r="B56" s="71"/>
      <c r="C56" s="71"/>
    </row>
    <row r="58" spans="1:3" x14ac:dyDescent="0.25">
      <c r="A58" s="39" t="s">
        <v>406</v>
      </c>
    </row>
  </sheetData>
  <mergeCells count="6">
    <mergeCell ref="A8:A9"/>
    <mergeCell ref="A2:C2"/>
    <mergeCell ref="A3:C3"/>
    <mergeCell ref="A4:C4"/>
    <mergeCell ref="A5:C5"/>
    <mergeCell ref="A6:C6"/>
  </mergeCells>
  <pageMargins left="0.19685039370078741" right="0.19685039370078741" top="0.15748031496062992" bottom="0.15748031496062992" header="0" footer="0"/>
  <pageSetup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9"/>
  <sheetViews>
    <sheetView showGridLines="0" topLeftCell="B124" zoomScale="110" zoomScaleNormal="110" workbookViewId="0">
      <selection activeCell="B96" sqref="A96:XFD105"/>
    </sheetView>
  </sheetViews>
  <sheetFormatPr baseColWidth="10" defaultRowHeight="11.25" x14ac:dyDescent="0.2"/>
  <cols>
    <col min="1" max="1" width="8" style="39" hidden="1" customWidth="1"/>
    <col min="2" max="2" width="51.28515625" style="39" customWidth="1"/>
    <col min="3" max="6" width="17.7109375" style="39" customWidth="1"/>
    <col min="7" max="250" width="11.42578125" style="39"/>
    <col min="251" max="251" width="8" style="39" customWidth="1"/>
    <col min="252" max="252" width="40.28515625" style="39" customWidth="1"/>
    <col min="253" max="253" width="15.140625" style="39" customWidth="1"/>
    <col min="254" max="254" width="14.42578125" style="39" customWidth="1"/>
    <col min="255" max="255" width="13.140625" style="39" customWidth="1"/>
    <col min="256" max="256" width="16.140625" style="39" customWidth="1"/>
    <col min="257" max="257" width="14.5703125" style="39" customWidth="1"/>
    <col min="258" max="506" width="11.42578125" style="39"/>
    <col min="507" max="507" width="8" style="39" customWidth="1"/>
    <col min="508" max="508" width="40.28515625" style="39" customWidth="1"/>
    <col min="509" max="509" width="15.140625" style="39" customWidth="1"/>
    <col min="510" max="510" width="14.42578125" style="39" customWidth="1"/>
    <col min="511" max="511" width="13.140625" style="39" customWidth="1"/>
    <col min="512" max="512" width="16.140625" style="39" customWidth="1"/>
    <col min="513" max="513" width="14.5703125" style="39" customWidth="1"/>
    <col min="514" max="762" width="11.42578125" style="39"/>
    <col min="763" max="763" width="8" style="39" customWidth="1"/>
    <col min="764" max="764" width="40.28515625" style="39" customWidth="1"/>
    <col min="765" max="765" width="15.140625" style="39" customWidth="1"/>
    <col min="766" max="766" width="14.42578125" style="39" customWidth="1"/>
    <col min="767" max="767" width="13.140625" style="39" customWidth="1"/>
    <col min="768" max="768" width="16.140625" style="39" customWidth="1"/>
    <col min="769" max="769" width="14.5703125" style="39" customWidth="1"/>
    <col min="770" max="1018" width="11.42578125" style="39"/>
    <col min="1019" max="1019" width="8" style="39" customWidth="1"/>
    <col min="1020" max="1020" width="40.28515625" style="39" customWidth="1"/>
    <col min="1021" max="1021" width="15.140625" style="39" customWidth="1"/>
    <col min="1022" max="1022" width="14.42578125" style="39" customWidth="1"/>
    <col min="1023" max="1023" width="13.140625" style="39" customWidth="1"/>
    <col min="1024" max="1024" width="16.140625" style="39" customWidth="1"/>
    <col min="1025" max="1025" width="14.5703125" style="39" customWidth="1"/>
    <col min="1026" max="1274" width="11.42578125" style="39"/>
    <col min="1275" max="1275" width="8" style="39" customWidth="1"/>
    <col min="1276" max="1276" width="40.28515625" style="39" customWidth="1"/>
    <col min="1277" max="1277" width="15.140625" style="39" customWidth="1"/>
    <col min="1278" max="1278" width="14.42578125" style="39" customWidth="1"/>
    <col min="1279" max="1279" width="13.140625" style="39" customWidth="1"/>
    <col min="1280" max="1280" width="16.140625" style="39" customWidth="1"/>
    <col min="1281" max="1281" width="14.5703125" style="39" customWidth="1"/>
    <col min="1282" max="1530" width="11.42578125" style="39"/>
    <col min="1531" max="1531" width="8" style="39" customWidth="1"/>
    <col min="1532" max="1532" width="40.28515625" style="39" customWidth="1"/>
    <col min="1533" max="1533" width="15.140625" style="39" customWidth="1"/>
    <col min="1534" max="1534" width="14.42578125" style="39" customWidth="1"/>
    <col min="1535" max="1535" width="13.140625" style="39" customWidth="1"/>
    <col min="1536" max="1536" width="16.140625" style="39" customWidth="1"/>
    <col min="1537" max="1537" width="14.5703125" style="39" customWidth="1"/>
    <col min="1538" max="1786" width="11.42578125" style="39"/>
    <col min="1787" max="1787" width="8" style="39" customWidth="1"/>
    <col min="1788" max="1788" width="40.28515625" style="39" customWidth="1"/>
    <col min="1789" max="1789" width="15.140625" style="39" customWidth="1"/>
    <col min="1790" max="1790" width="14.42578125" style="39" customWidth="1"/>
    <col min="1791" max="1791" width="13.140625" style="39" customWidth="1"/>
    <col min="1792" max="1792" width="16.140625" style="39" customWidth="1"/>
    <col min="1793" max="1793" width="14.5703125" style="39" customWidth="1"/>
    <col min="1794" max="2042" width="11.42578125" style="39"/>
    <col min="2043" max="2043" width="8" style="39" customWidth="1"/>
    <col min="2044" max="2044" width="40.28515625" style="39" customWidth="1"/>
    <col min="2045" max="2045" width="15.140625" style="39" customWidth="1"/>
    <col min="2046" max="2046" width="14.42578125" style="39" customWidth="1"/>
    <col min="2047" max="2047" width="13.140625" style="39" customWidth="1"/>
    <col min="2048" max="2048" width="16.140625" style="39" customWidth="1"/>
    <col min="2049" max="2049" width="14.5703125" style="39" customWidth="1"/>
    <col min="2050" max="2298" width="11.42578125" style="39"/>
    <col min="2299" max="2299" width="8" style="39" customWidth="1"/>
    <col min="2300" max="2300" width="40.28515625" style="39" customWidth="1"/>
    <col min="2301" max="2301" width="15.140625" style="39" customWidth="1"/>
    <col min="2302" max="2302" width="14.42578125" style="39" customWidth="1"/>
    <col min="2303" max="2303" width="13.140625" style="39" customWidth="1"/>
    <col min="2304" max="2304" width="16.140625" style="39" customWidth="1"/>
    <col min="2305" max="2305" width="14.5703125" style="39" customWidth="1"/>
    <col min="2306" max="2554" width="11.42578125" style="39"/>
    <col min="2555" max="2555" width="8" style="39" customWidth="1"/>
    <col min="2556" max="2556" width="40.28515625" style="39" customWidth="1"/>
    <col min="2557" max="2557" width="15.140625" style="39" customWidth="1"/>
    <col min="2558" max="2558" width="14.42578125" style="39" customWidth="1"/>
    <col min="2559" max="2559" width="13.140625" style="39" customWidth="1"/>
    <col min="2560" max="2560" width="16.140625" style="39" customWidth="1"/>
    <col min="2561" max="2561" width="14.5703125" style="39" customWidth="1"/>
    <col min="2562" max="2810" width="11.42578125" style="39"/>
    <col min="2811" max="2811" width="8" style="39" customWidth="1"/>
    <col min="2812" max="2812" width="40.28515625" style="39" customWidth="1"/>
    <col min="2813" max="2813" width="15.140625" style="39" customWidth="1"/>
    <col min="2814" max="2814" width="14.42578125" style="39" customWidth="1"/>
    <col min="2815" max="2815" width="13.140625" style="39" customWidth="1"/>
    <col min="2816" max="2816" width="16.140625" style="39" customWidth="1"/>
    <col min="2817" max="2817" width="14.5703125" style="39" customWidth="1"/>
    <col min="2818" max="3066" width="11.42578125" style="39"/>
    <col min="3067" max="3067" width="8" style="39" customWidth="1"/>
    <col min="3068" max="3068" width="40.28515625" style="39" customWidth="1"/>
    <col min="3069" max="3069" width="15.140625" style="39" customWidth="1"/>
    <col min="3070" max="3070" width="14.42578125" style="39" customWidth="1"/>
    <col min="3071" max="3071" width="13.140625" style="39" customWidth="1"/>
    <col min="3072" max="3072" width="16.140625" style="39" customWidth="1"/>
    <col min="3073" max="3073" width="14.5703125" style="39" customWidth="1"/>
    <col min="3074" max="3322" width="11.42578125" style="39"/>
    <col min="3323" max="3323" width="8" style="39" customWidth="1"/>
    <col min="3324" max="3324" width="40.28515625" style="39" customWidth="1"/>
    <col min="3325" max="3325" width="15.140625" style="39" customWidth="1"/>
    <col min="3326" max="3326" width="14.42578125" style="39" customWidth="1"/>
    <col min="3327" max="3327" width="13.140625" style="39" customWidth="1"/>
    <col min="3328" max="3328" width="16.140625" style="39" customWidth="1"/>
    <col min="3329" max="3329" width="14.5703125" style="39" customWidth="1"/>
    <col min="3330" max="3578" width="11.42578125" style="39"/>
    <col min="3579" max="3579" width="8" style="39" customWidth="1"/>
    <col min="3580" max="3580" width="40.28515625" style="39" customWidth="1"/>
    <col min="3581" max="3581" width="15.140625" style="39" customWidth="1"/>
    <col min="3582" max="3582" width="14.42578125" style="39" customWidth="1"/>
    <col min="3583" max="3583" width="13.140625" style="39" customWidth="1"/>
    <col min="3584" max="3584" width="16.140625" style="39" customWidth="1"/>
    <col min="3585" max="3585" width="14.5703125" style="39" customWidth="1"/>
    <col min="3586" max="3834" width="11.42578125" style="39"/>
    <col min="3835" max="3835" width="8" style="39" customWidth="1"/>
    <col min="3836" max="3836" width="40.28515625" style="39" customWidth="1"/>
    <col min="3837" max="3837" width="15.140625" style="39" customWidth="1"/>
    <col min="3838" max="3838" width="14.42578125" style="39" customWidth="1"/>
    <col min="3839" max="3839" width="13.140625" style="39" customWidth="1"/>
    <col min="3840" max="3840" width="16.140625" style="39" customWidth="1"/>
    <col min="3841" max="3841" width="14.5703125" style="39" customWidth="1"/>
    <col min="3842" max="4090" width="11.42578125" style="39"/>
    <col min="4091" max="4091" width="8" style="39" customWidth="1"/>
    <col min="4092" max="4092" width="40.28515625" style="39" customWidth="1"/>
    <col min="4093" max="4093" width="15.140625" style="39" customWidth="1"/>
    <col min="4094" max="4094" width="14.42578125" style="39" customWidth="1"/>
    <col min="4095" max="4095" width="13.140625" style="39" customWidth="1"/>
    <col min="4096" max="4096" width="16.140625" style="39" customWidth="1"/>
    <col min="4097" max="4097" width="14.5703125" style="39" customWidth="1"/>
    <col min="4098" max="4346" width="11.42578125" style="39"/>
    <col min="4347" max="4347" width="8" style="39" customWidth="1"/>
    <col min="4348" max="4348" width="40.28515625" style="39" customWidth="1"/>
    <col min="4349" max="4349" width="15.140625" style="39" customWidth="1"/>
    <col min="4350" max="4350" width="14.42578125" style="39" customWidth="1"/>
    <col min="4351" max="4351" width="13.140625" style="39" customWidth="1"/>
    <col min="4352" max="4352" width="16.140625" style="39" customWidth="1"/>
    <col min="4353" max="4353" width="14.5703125" style="39" customWidth="1"/>
    <col min="4354" max="4602" width="11.42578125" style="39"/>
    <col min="4603" max="4603" width="8" style="39" customWidth="1"/>
    <col min="4604" max="4604" width="40.28515625" style="39" customWidth="1"/>
    <col min="4605" max="4605" width="15.140625" style="39" customWidth="1"/>
    <col min="4606" max="4606" width="14.42578125" style="39" customWidth="1"/>
    <col min="4607" max="4607" width="13.140625" style="39" customWidth="1"/>
    <col min="4608" max="4608" width="16.140625" style="39" customWidth="1"/>
    <col min="4609" max="4609" width="14.5703125" style="39" customWidth="1"/>
    <col min="4610" max="4858" width="11.42578125" style="39"/>
    <col min="4859" max="4859" width="8" style="39" customWidth="1"/>
    <col min="4860" max="4860" width="40.28515625" style="39" customWidth="1"/>
    <col min="4861" max="4861" width="15.140625" style="39" customWidth="1"/>
    <col min="4862" max="4862" width="14.42578125" style="39" customWidth="1"/>
    <col min="4863" max="4863" width="13.140625" style="39" customWidth="1"/>
    <col min="4864" max="4864" width="16.140625" style="39" customWidth="1"/>
    <col min="4865" max="4865" width="14.5703125" style="39" customWidth="1"/>
    <col min="4866" max="5114" width="11.42578125" style="39"/>
    <col min="5115" max="5115" width="8" style="39" customWidth="1"/>
    <col min="5116" max="5116" width="40.28515625" style="39" customWidth="1"/>
    <col min="5117" max="5117" width="15.140625" style="39" customWidth="1"/>
    <col min="5118" max="5118" width="14.42578125" style="39" customWidth="1"/>
    <col min="5119" max="5119" width="13.140625" style="39" customWidth="1"/>
    <col min="5120" max="5120" width="16.140625" style="39" customWidth="1"/>
    <col min="5121" max="5121" width="14.5703125" style="39" customWidth="1"/>
    <col min="5122" max="5370" width="11.42578125" style="39"/>
    <col min="5371" max="5371" width="8" style="39" customWidth="1"/>
    <col min="5372" max="5372" width="40.28515625" style="39" customWidth="1"/>
    <col min="5373" max="5373" width="15.140625" style="39" customWidth="1"/>
    <col min="5374" max="5374" width="14.42578125" style="39" customWidth="1"/>
    <col min="5375" max="5375" width="13.140625" style="39" customWidth="1"/>
    <col min="5376" max="5376" width="16.140625" style="39" customWidth="1"/>
    <col min="5377" max="5377" width="14.5703125" style="39" customWidth="1"/>
    <col min="5378" max="5626" width="11.42578125" style="39"/>
    <col min="5627" max="5627" width="8" style="39" customWidth="1"/>
    <col min="5628" max="5628" width="40.28515625" style="39" customWidth="1"/>
    <col min="5629" max="5629" width="15.140625" style="39" customWidth="1"/>
    <col min="5630" max="5630" width="14.42578125" style="39" customWidth="1"/>
    <col min="5631" max="5631" width="13.140625" style="39" customWidth="1"/>
    <col min="5632" max="5632" width="16.140625" style="39" customWidth="1"/>
    <col min="5633" max="5633" width="14.5703125" style="39" customWidth="1"/>
    <col min="5634" max="5882" width="11.42578125" style="39"/>
    <col min="5883" max="5883" width="8" style="39" customWidth="1"/>
    <col min="5884" max="5884" width="40.28515625" style="39" customWidth="1"/>
    <col min="5885" max="5885" width="15.140625" style="39" customWidth="1"/>
    <col min="5886" max="5886" width="14.42578125" style="39" customWidth="1"/>
    <col min="5887" max="5887" width="13.140625" style="39" customWidth="1"/>
    <col min="5888" max="5888" width="16.140625" style="39" customWidth="1"/>
    <col min="5889" max="5889" width="14.5703125" style="39" customWidth="1"/>
    <col min="5890" max="6138" width="11.42578125" style="39"/>
    <col min="6139" max="6139" width="8" style="39" customWidth="1"/>
    <col min="6140" max="6140" width="40.28515625" style="39" customWidth="1"/>
    <col min="6141" max="6141" width="15.140625" style="39" customWidth="1"/>
    <col min="6142" max="6142" width="14.42578125" style="39" customWidth="1"/>
    <col min="6143" max="6143" width="13.140625" style="39" customWidth="1"/>
    <col min="6144" max="6144" width="16.140625" style="39" customWidth="1"/>
    <col min="6145" max="6145" width="14.5703125" style="39" customWidth="1"/>
    <col min="6146" max="6394" width="11.42578125" style="39"/>
    <col min="6395" max="6395" width="8" style="39" customWidth="1"/>
    <col min="6396" max="6396" width="40.28515625" style="39" customWidth="1"/>
    <col min="6397" max="6397" width="15.140625" style="39" customWidth="1"/>
    <col min="6398" max="6398" width="14.42578125" style="39" customWidth="1"/>
    <col min="6399" max="6399" width="13.140625" style="39" customWidth="1"/>
    <col min="6400" max="6400" width="16.140625" style="39" customWidth="1"/>
    <col min="6401" max="6401" width="14.5703125" style="39" customWidth="1"/>
    <col min="6402" max="6650" width="11.42578125" style="39"/>
    <col min="6651" max="6651" width="8" style="39" customWidth="1"/>
    <col min="6652" max="6652" width="40.28515625" style="39" customWidth="1"/>
    <col min="6653" max="6653" width="15.140625" style="39" customWidth="1"/>
    <col min="6654" max="6654" width="14.42578125" style="39" customWidth="1"/>
    <col min="6655" max="6655" width="13.140625" style="39" customWidth="1"/>
    <col min="6656" max="6656" width="16.140625" style="39" customWidth="1"/>
    <col min="6657" max="6657" width="14.5703125" style="39" customWidth="1"/>
    <col min="6658" max="6906" width="11.42578125" style="39"/>
    <col min="6907" max="6907" width="8" style="39" customWidth="1"/>
    <col min="6908" max="6908" width="40.28515625" style="39" customWidth="1"/>
    <col min="6909" max="6909" width="15.140625" style="39" customWidth="1"/>
    <col min="6910" max="6910" width="14.42578125" style="39" customWidth="1"/>
    <col min="6911" max="6911" width="13.140625" style="39" customWidth="1"/>
    <col min="6912" max="6912" width="16.140625" style="39" customWidth="1"/>
    <col min="6913" max="6913" width="14.5703125" style="39" customWidth="1"/>
    <col min="6914" max="7162" width="11.42578125" style="39"/>
    <col min="7163" max="7163" width="8" style="39" customWidth="1"/>
    <col min="7164" max="7164" width="40.28515625" style="39" customWidth="1"/>
    <col min="7165" max="7165" width="15.140625" style="39" customWidth="1"/>
    <col min="7166" max="7166" width="14.42578125" style="39" customWidth="1"/>
    <col min="7167" max="7167" width="13.140625" style="39" customWidth="1"/>
    <col min="7168" max="7168" width="16.140625" style="39" customWidth="1"/>
    <col min="7169" max="7169" width="14.5703125" style="39" customWidth="1"/>
    <col min="7170" max="7418" width="11.42578125" style="39"/>
    <col min="7419" max="7419" width="8" style="39" customWidth="1"/>
    <col min="7420" max="7420" width="40.28515625" style="39" customWidth="1"/>
    <col min="7421" max="7421" width="15.140625" style="39" customWidth="1"/>
    <col min="7422" max="7422" width="14.42578125" style="39" customWidth="1"/>
    <col min="7423" max="7423" width="13.140625" style="39" customWidth="1"/>
    <col min="7424" max="7424" width="16.140625" style="39" customWidth="1"/>
    <col min="7425" max="7425" width="14.5703125" style="39" customWidth="1"/>
    <col min="7426" max="7674" width="11.42578125" style="39"/>
    <col min="7675" max="7675" width="8" style="39" customWidth="1"/>
    <col min="7676" max="7676" width="40.28515625" style="39" customWidth="1"/>
    <col min="7677" max="7677" width="15.140625" style="39" customWidth="1"/>
    <col min="7678" max="7678" width="14.42578125" style="39" customWidth="1"/>
    <col min="7679" max="7679" width="13.140625" style="39" customWidth="1"/>
    <col min="7680" max="7680" width="16.140625" style="39" customWidth="1"/>
    <col min="7681" max="7681" width="14.5703125" style="39" customWidth="1"/>
    <col min="7682" max="7930" width="11.42578125" style="39"/>
    <col min="7931" max="7931" width="8" style="39" customWidth="1"/>
    <col min="7932" max="7932" width="40.28515625" style="39" customWidth="1"/>
    <col min="7933" max="7933" width="15.140625" style="39" customWidth="1"/>
    <col min="7934" max="7934" width="14.42578125" style="39" customWidth="1"/>
    <col min="7935" max="7935" width="13.140625" style="39" customWidth="1"/>
    <col min="7936" max="7936" width="16.140625" style="39" customWidth="1"/>
    <col min="7937" max="7937" width="14.5703125" style="39" customWidth="1"/>
    <col min="7938" max="8186" width="11.42578125" style="39"/>
    <col min="8187" max="8187" width="8" style="39" customWidth="1"/>
    <col min="8188" max="8188" width="40.28515625" style="39" customWidth="1"/>
    <col min="8189" max="8189" width="15.140625" style="39" customWidth="1"/>
    <col min="8190" max="8190" width="14.42578125" style="39" customWidth="1"/>
    <col min="8191" max="8191" width="13.140625" style="39" customWidth="1"/>
    <col min="8192" max="8192" width="16.140625" style="39" customWidth="1"/>
    <col min="8193" max="8193" width="14.5703125" style="39" customWidth="1"/>
    <col min="8194" max="8442" width="11.42578125" style="39"/>
    <col min="8443" max="8443" width="8" style="39" customWidth="1"/>
    <col min="8444" max="8444" width="40.28515625" style="39" customWidth="1"/>
    <col min="8445" max="8445" width="15.140625" style="39" customWidth="1"/>
    <col min="8446" max="8446" width="14.42578125" style="39" customWidth="1"/>
    <col min="8447" max="8447" width="13.140625" style="39" customWidth="1"/>
    <col min="8448" max="8448" width="16.140625" style="39" customWidth="1"/>
    <col min="8449" max="8449" width="14.5703125" style="39" customWidth="1"/>
    <col min="8450" max="8698" width="11.42578125" style="39"/>
    <col min="8699" max="8699" width="8" style="39" customWidth="1"/>
    <col min="8700" max="8700" width="40.28515625" style="39" customWidth="1"/>
    <col min="8701" max="8701" width="15.140625" style="39" customWidth="1"/>
    <col min="8702" max="8702" width="14.42578125" style="39" customWidth="1"/>
    <col min="8703" max="8703" width="13.140625" style="39" customWidth="1"/>
    <col min="8704" max="8704" width="16.140625" style="39" customWidth="1"/>
    <col min="8705" max="8705" width="14.5703125" style="39" customWidth="1"/>
    <col min="8706" max="8954" width="11.42578125" style="39"/>
    <col min="8955" max="8955" width="8" style="39" customWidth="1"/>
    <col min="8956" max="8956" width="40.28515625" style="39" customWidth="1"/>
    <col min="8957" max="8957" width="15.140625" style="39" customWidth="1"/>
    <col min="8958" max="8958" width="14.42578125" style="39" customWidth="1"/>
    <col min="8959" max="8959" width="13.140625" style="39" customWidth="1"/>
    <col min="8960" max="8960" width="16.140625" style="39" customWidth="1"/>
    <col min="8961" max="8961" width="14.5703125" style="39" customWidth="1"/>
    <col min="8962" max="9210" width="11.42578125" style="39"/>
    <col min="9211" max="9211" width="8" style="39" customWidth="1"/>
    <col min="9212" max="9212" width="40.28515625" style="39" customWidth="1"/>
    <col min="9213" max="9213" width="15.140625" style="39" customWidth="1"/>
    <col min="9214" max="9214" width="14.42578125" style="39" customWidth="1"/>
    <col min="9215" max="9215" width="13.140625" style="39" customWidth="1"/>
    <col min="9216" max="9216" width="16.140625" style="39" customWidth="1"/>
    <col min="9217" max="9217" width="14.5703125" style="39" customWidth="1"/>
    <col min="9218" max="9466" width="11.42578125" style="39"/>
    <col min="9467" max="9467" width="8" style="39" customWidth="1"/>
    <col min="9468" max="9468" width="40.28515625" style="39" customWidth="1"/>
    <col min="9469" max="9469" width="15.140625" style="39" customWidth="1"/>
    <col min="9470" max="9470" width="14.42578125" style="39" customWidth="1"/>
    <col min="9471" max="9471" width="13.140625" style="39" customWidth="1"/>
    <col min="9472" max="9472" width="16.140625" style="39" customWidth="1"/>
    <col min="9473" max="9473" width="14.5703125" style="39" customWidth="1"/>
    <col min="9474" max="9722" width="11.42578125" style="39"/>
    <col min="9723" max="9723" width="8" style="39" customWidth="1"/>
    <col min="9724" max="9724" width="40.28515625" style="39" customWidth="1"/>
    <col min="9725" max="9725" width="15.140625" style="39" customWidth="1"/>
    <col min="9726" max="9726" width="14.42578125" style="39" customWidth="1"/>
    <col min="9727" max="9727" width="13.140625" style="39" customWidth="1"/>
    <col min="9728" max="9728" width="16.140625" style="39" customWidth="1"/>
    <col min="9729" max="9729" width="14.5703125" style="39" customWidth="1"/>
    <col min="9730" max="9978" width="11.42578125" style="39"/>
    <col min="9979" max="9979" width="8" style="39" customWidth="1"/>
    <col min="9980" max="9980" width="40.28515625" style="39" customWidth="1"/>
    <col min="9981" max="9981" width="15.140625" style="39" customWidth="1"/>
    <col min="9982" max="9982" width="14.42578125" style="39" customWidth="1"/>
    <col min="9983" max="9983" width="13.140625" style="39" customWidth="1"/>
    <col min="9984" max="9984" width="16.140625" style="39" customWidth="1"/>
    <col min="9985" max="9985" width="14.5703125" style="39" customWidth="1"/>
    <col min="9986" max="10234" width="11.42578125" style="39"/>
    <col min="10235" max="10235" width="8" style="39" customWidth="1"/>
    <col min="10236" max="10236" width="40.28515625" style="39" customWidth="1"/>
    <col min="10237" max="10237" width="15.140625" style="39" customWidth="1"/>
    <col min="10238" max="10238" width="14.42578125" style="39" customWidth="1"/>
    <col min="10239" max="10239" width="13.140625" style="39" customWidth="1"/>
    <col min="10240" max="10240" width="16.140625" style="39" customWidth="1"/>
    <col min="10241" max="10241" width="14.5703125" style="39" customWidth="1"/>
    <col min="10242" max="10490" width="11.42578125" style="39"/>
    <col min="10491" max="10491" width="8" style="39" customWidth="1"/>
    <col min="10492" max="10492" width="40.28515625" style="39" customWidth="1"/>
    <col min="10493" max="10493" width="15.140625" style="39" customWidth="1"/>
    <col min="10494" max="10494" width="14.42578125" style="39" customWidth="1"/>
    <col min="10495" max="10495" width="13.140625" style="39" customWidth="1"/>
    <col min="10496" max="10496" width="16.140625" style="39" customWidth="1"/>
    <col min="10497" max="10497" width="14.5703125" style="39" customWidth="1"/>
    <col min="10498" max="10746" width="11.42578125" style="39"/>
    <col min="10747" max="10747" width="8" style="39" customWidth="1"/>
    <col min="10748" max="10748" width="40.28515625" style="39" customWidth="1"/>
    <col min="10749" max="10749" width="15.140625" style="39" customWidth="1"/>
    <col min="10750" max="10750" width="14.42578125" style="39" customWidth="1"/>
    <col min="10751" max="10751" width="13.140625" style="39" customWidth="1"/>
    <col min="10752" max="10752" width="16.140625" style="39" customWidth="1"/>
    <col min="10753" max="10753" width="14.5703125" style="39" customWidth="1"/>
    <col min="10754" max="11002" width="11.42578125" style="39"/>
    <col min="11003" max="11003" width="8" style="39" customWidth="1"/>
    <col min="11004" max="11004" width="40.28515625" style="39" customWidth="1"/>
    <col min="11005" max="11005" width="15.140625" style="39" customWidth="1"/>
    <col min="11006" max="11006" width="14.42578125" style="39" customWidth="1"/>
    <col min="11007" max="11007" width="13.140625" style="39" customWidth="1"/>
    <col min="11008" max="11008" width="16.140625" style="39" customWidth="1"/>
    <col min="11009" max="11009" width="14.5703125" style="39" customWidth="1"/>
    <col min="11010" max="11258" width="11.42578125" style="39"/>
    <col min="11259" max="11259" width="8" style="39" customWidth="1"/>
    <col min="11260" max="11260" width="40.28515625" style="39" customWidth="1"/>
    <col min="11261" max="11261" width="15.140625" style="39" customWidth="1"/>
    <col min="11262" max="11262" width="14.42578125" style="39" customWidth="1"/>
    <col min="11263" max="11263" width="13.140625" style="39" customWidth="1"/>
    <col min="11264" max="11264" width="16.140625" style="39" customWidth="1"/>
    <col min="11265" max="11265" width="14.5703125" style="39" customWidth="1"/>
    <col min="11266" max="11514" width="11.42578125" style="39"/>
    <col min="11515" max="11515" width="8" style="39" customWidth="1"/>
    <col min="11516" max="11516" width="40.28515625" style="39" customWidth="1"/>
    <col min="11517" max="11517" width="15.140625" style="39" customWidth="1"/>
    <col min="11518" max="11518" width="14.42578125" style="39" customWidth="1"/>
    <col min="11519" max="11519" width="13.140625" style="39" customWidth="1"/>
    <col min="11520" max="11520" width="16.140625" style="39" customWidth="1"/>
    <col min="11521" max="11521" width="14.5703125" style="39" customWidth="1"/>
    <col min="11522" max="11770" width="11.42578125" style="39"/>
    <col min="11771" max="11771" width="8" style="39" customWidth="1"/>
    <col min="11772" max="11772" width="40.28515625" style="39" customWidth="1"/>
    <col min="11773" max="11773" width="15.140625" style="39" customWidth="1"/>
    <col min="11774" max="11774" width="14.42578125" style="39" customWidth="1"/>
    <col min="11775" max="11775" width="13.140625" style="39" customWidth="1"/>
    <col min="11776" max="11776" width="16.140625" style="39" customWidth="1"/>
    <col min="11777" max="11777" width="14.5703125" style="39" customWidth="1"/>
    <col min="11778" max="12026" width="11.42578125" style="39"/>
    <col min="12027" max="12027" width="8" style="39" customWidth="1"/>
    <col min="12028" max="12028" width="40.28515625" style="39" customWidth="1"/>
    <col min="12029" max="12029" width="15.140625" style="39" customWidth="1"/>
    <col min="12030" max="12030" width="14.42578125" style="39" customWidth="1"/>
    <col min="12031" max="12031" width="13.140625" style="39" customWidth="1"/>
    <col min="12032" max="12032" width="16.140625" style="39" customWidth="1"/>
    <col min="12033" max="12033" width="14.5703125" style="39" customWidth="1"/>
    <col min="12034" max="12282" width="11.42578125" style="39"/>
    <col min="12283" max="12283" width="8" style="39" customWidth="1"/>
    <col min="12284" max="12284" width="40.28515625" style="39" customWidth="1"/>
    <col min="12285" max="12285" width="15.140625" style="39" customWidth="1"/>
    <col min="12286" max="12286" width="14.42578125" style="39" customWidth="1"/>
    <col min="12287" max="12287" width="13.140625" style="39" customWidth="1"/>
    <col min="12288" max="12288" width="16.140625" style="39" customWidth="1"/>
    <col min="12289" max="12289" width="14.5703125" style="39" customWidth="1"/>
    <col min="12290" max="12538" width="11.42578125" style="39"/>
    <col min="12539" max="12539" width="8" style="39" customWidth="1"/>
    <col min="12540" max="12540" width="40.28515625" style="39" customWidth="1"/>
    <col min="12541" max="12541" width="15.140625" style="39" customWidth="1"/>
    <col min="12542" max="12542" width="14.42578125" style="39" customWidth="1"/>
    <col min="12543" max="12543" width="13.140625" style="39" customWidth="1"/>
    <col min="12544" max="12544" width="16.140625" style="39" customWidth="1"/>
    <col min="12545" max="12545" width="14.5703125" style="39" customWidth="1"/>
    <col min="12546" max="12794" width="11.42578125" style="39"/>
    <col min="12795" max="12795" width="8" style="39" customWidth="1"/>
    <col min="12796" max="12796" width="40.28515625" style="39" customWidth="1"/>
    <col min="12797" max="12797" width="15.140625" style="39" customWidth="1"/>
    <col min="12798" max="12798" width="14.42578125" style="39" customWidth="1"/>
    <col min="12799" max="12799" width="13.140625" style="39" customWidth="1"/>
    <col min="12800" max="12800" width="16.140625" style="39" customWidth="1"/>
    <col min="12801" max="12801" width="14.5703125" style="39" customWidth="1"/>
    <col min="12802" max="13050" width="11.42578125" style="39"/>
    <col min="13051" max="13051" width="8" style="39" customWidth="1"/>
    <col min="13052" max="13052" width="40.28515625" style="39" customWidth="1"/>
    <col min="13053" max="13053" width="15.140625" style="39" customWidth="1"/>
    <col min="13054" max="13054" width="14.42578125" style="39" customWidth="1"/>
    <col min="13055" max="13055" width="13.140625" style="39" customWidth="1"/>
    <col min="13056" max="13056" width="16.140625" style="39" customWidth="1"/>
    <col min="13057" max="13057" width="14.5703125" style="39" customWidth="1"/>
    <col min="13058" max="13306" width="11.42578125" style="39"/>
    <col min="13307" max="13307" width="8" style="39" customWidth="1"/>
    <col min="13308" max="13308" width="40.28515625" style="39" customWidth="1"/>
    <col min="13309" max="13309" width="15.140625" style="39" customWidth="1"/>
    <col min="13310" max="13310" width="14.42578125" style="39" customWidth="1"/>
    <col min="13311" max="13311" width="13.140625" style="39" customWidth="1"/>
    <col min="13312" max="13312" width="16.140625" style="39" customWidth="1"/>
    <col min="13313" max="13313" width="14.5703125" style="39" customWidth="1"/>
    <col min="13314" max="13562" width="11.42578125" style="39"/>
    <col min="13563" max="13563" width="8" style="39" customWidth="1"/>
    <col min="13564" max="13564" width="40.28515625" style="39" customWidth="1"/>
    <col min="13565" max="13565" width="15.140625" style="39" customWidth="1"/>
    <col min="13566" max="13566" width="14.42578125" style="39" customWidth="1"/>
    <col min="13567" max="13567" width="13.140625" style="39" customWidth="1"/>
    <col min="13568" max="13568" width="16.140625" style="39" customWidth="1"/>
    <col min="13569" max="13569" width="14.5703125" style="39" customWidth="1"/>
    <col min="13570" max="13818" width="11.42578125" style="39"/>
    <col min="13819" max="13819" width="8" style="39" customWidth="1"/>
    <col min="13820" max="13820" width="40.28515625" style="39" customWidth="1"/>
    <col min="13821" max="13821" width="15.140625" style="39" customWidth="1"/>
    <col min="13822" max="13822" width="14.42578125" style="39" customWidth="1"/>
    <col min="13823" max="13823" width="13.140625" style="39" customWidth="1"/>
    <col min="13824" max="13824" width="16.140625" style="39" customWidth="1"/>
    <col min="13825" max="13825" width="14.5703125" style="39" customWidth="1"/>
    <col min="13826" max="14074" width="11.42578125" style="39"/>
    <col min="14075" max="14075" width="8" style="39" customWidth="1"/>
    <col min="14076" max="14076" width="40.28515625" style="39" customWidth="1"/>
    <col min="14077" max="14077" width="15.140625" style="39" customWidth="1"/>
    <col min="14078" max="14078" width="14.42578125" style="39" customWidth="1"/>
    <col min="14079" max="14079" width="13.140625" style="39" customWidth="1"/>
    <col min="14080" max="14080" width="16.140625" style="39" customWidth="1"/>
    <col min="14081" max="14081" width="14.5703125" style="39" customWidth="1"/>
    <col min="14082" max="14330" width="11.42578125" style="39"/>
    <col min="14331" max="14331" width="8" style="39" customWidth="1"/>
    <col min="14332" max="14332" width="40.28515625" style="39" customWidth="1"/>
    <col min="14333" max="14333" width="15.140625" style="39" customWidth="1"/>
    <col min="14334" max="14334" width="14.42578125" style="39" customWidth="1"/>
    <col min="14335" max="14335" width="13.140625" style="39" customWidth="1"/>
    <col min="14336" max="14336" width="16.140625" style="39" customWidth="1"/>
    <col min="14337" max="14337" width="14.5703125" style="39" customWidth="1"/>
    <col min="14338" max="14586" width="11.42578125" style="39"/>
    <col min="14587" max="14587" width="8" style="39" customWidth="1"/>
    <col min="14588" max="14588" width="40.28515625" style="39" customWidth="1"/>
    <col min="14589" max="14589" width="15.140625" style="39" customWidth="1"/>
    <col min="14590" max="14590" width="14.42578125" style="39" customWidth="1"/>
    <col min="14591" max="14591" width="13.140625" style="39" customWidth="1"/>
    <col min="14592" max="14592" width="16.140625" style="39" customWidth="1"/>
    <col min="14593" max="14593" width="14.5703125" style="39" customWidth="1"/>
    <col min="14594" max="14842" width="11.42578125" style="39"/>
    <col min="14843" max="14843" width="8" style="39" customWidth="1"/>
    <col min="14844" max="14844" width="40.28515625" style="39" customWidth="1"/>
    <col min="14845" max="14845" width="15.140625" style="39" customWidth="1"/>
    <col min="14846" max="14846" width="14.42578125" style="39" customWidth="1"/>
    <col min="14847" max="14847" width="13.140625" style="39" customWidth="1"/>
    <col min="14848" max="14848" width="16.140625" style="39" customWidth="1"/>
    <col min="14849" max="14849" width="14.5703125" style="39" customWidth="1"/>
    <col min="14850" max="15098" width="11.42578125" style="39"/>
    <col min="15099" max="15099" width="8" style="39" customWidth="1"/>
    <col min="15100" max="15100" width="40.28515625" style="39" customWidth="1"/>
    <col min="15101" max="15101" width="15.140625" style="39" customWidth="1"/>
    <col min="15102" max="15102" width="14.42578125" style="39" customWidth="1"/>
    <col min="15103" max="15103" width="13.140625" style="39" customWidth="1"/>
    <col min="15104" max="15104" width="16.140625" style="39" customWidth="1"/>
    <col min="15105" max="15105" width="14.5703125" style="39" customWidth="1"/>
    <col min="15106" max="15354" width="11.42578125" style="39"/>
    <col min="15355" max="15355" width="8" style="39" customWidth="1"/>
    <col min="15356" max="15356" width="40.28515625" style="39" customWidth="1"/>
    <col min="15357" max="15357" width="15.140625" style="39" customWidth="1"/>
    <col min="15358" max="15358" width="14.42578125" style="39" customWidth="1"/>
    <col min="15359" max="15359" width="13.140625" style="39" customWidth="1"/>
    <col min="15360" max="15360" width="16.140625" style="39" customWidth="1"/>
    <col min="15361" max="15361" width="14.5703125" style="39" customWidth="1"/>
    <col min="15362" max="15610" width="11.42578125" style="39"/>
    <col min="15611" max="15611" width="8" style="39" customWidth="1"/>
    <col min="15612" max="15612" width="40.28515625" style="39" customWidth="1"/>
    <col min="15613" max="15613" width="15.140625" style="39" customWidth="1"/>
    <col min="15614" max="15614" width="14.42578125" style="39" customWidth="1"/>
    <col min="15615" max="15615" width="13.140625" style="39" customWidth="1"/>
    <col min="15616" max="15616" width="16.140625" style="39" customWidth="1"/>
    <col min="15617" max="15617" width="14.5703125" style="39" customWidth="1"/>
    <col min="15618" max="15866" width="11.42578125" style="39"/>
    <col min="15867" max="15867" width="8" style="39" customWidth="1"/>
    <col min="15868" max="15868" width="40.28515625" style="39" customWidth="1"/>
    <col min="15869" max="15869" width="15.140625" style="39" customWidth="1"/>
    <col min="15870" max="15870" width="14.42578125" style="39" customWidth="1"/>
    <col min="15871" max="15871" width="13.140625" style="39" customWidth="1"/>
    <col min="15872" max="15872" width="16.140625" style="39" customWidth="1"/>
    <col min="15873" max="15873" width="14.5703125" style="39" customWidth="1"/>
    <col min="15874" max="16122" width="11.42578125" style="39"/>
    <col min="16123" max="16123" width="8" style="39" customWidth="1"/>
    <col min="16124" max="16124" width="40.28515625" style="39" customWidth="1"/>
    <col min="16125" max="16125" width="15.140625" style="39" customWidth="1"/>
    <col min="16126" max="16126" width="14.42578125" style="39" customWidth="1"/>
    <col min="16127" max="16127" width="13.140625" style="39" customWidth="1"/>
    <col min="16128" max="16128" width="16.140625" style="39" customWidth="1"/>
    <col min="16129" max="16129" width="14.5703125" style="39" customWidth="1"/>
    <col min="16130" max="16384" width="11.42578125" style="39"/>
  </cols>
  <sheetData>
    <row r="1" spans="1:6" ht="15.75" customHeight="1" x14ac:dyDescent="0.3">
      <c r="A1" s="137" t="s">
        <v>303</v>
      </c>
      <c r="B1" s="137"/>
      <c r="C1" s="137"/>
      <c r="D1" s="137"/>
      <c r="E1" s="137"/>
      <c r="F1" s="137"/>
    </row>
    <row r="2" spans="1:6" ht="15.75" customHeight="1" x14ac:dyDescent="0.2">
      <c r="A2" s="138" t="s">
        <v>304</v>
      </c>
      <c r="B2" s="138"/>
      <c r="C2" s="138"/>
      <c r="D2" s="138"/>
      <c r="E2" s="138"/>
      <c r="F2" s="138"/>
    </row>
    <row r="3" spans="1:6" ht="15.75" customHeight="1" x14ac:dyDescent="0.2">
      <c r="A3" s="138" t="s">
        <v>357</v>
      </c>
      <c r="B3" s="138"/>
      <c r="C3" s="138"/>
      <c r="D3" s="138"/>
      <c r="E3" s="138"/>
      <c r="F3" s="138"/>
    </row>
    <row r="4" spans="1:6" ht="15.75" customHeight="1" x14ac:dyDescent="0.2">
      <c r="A4" s="138" t="s">
        <v>305</v>
      </c>
      <c r="B4" s="138"/>
      <c r="C4" s="138"/>
      <c r="D4" s="138"/>
      <c r="E4" s="138"/>
      <c r="F4" s="138"/>
    </row>
    <row r="5" spans="1:6" ht="12.75" customHeight="1" x14ac:dyDescent="0.2">
      <c r="A5" s="134" t="s">
        <v>144</v>
      </c>
      <c r="B5" s="134"/>
      <c r="C5" s="134"/>
      <c r="D5" s="134"/>
      <c r="E5" s="134"/>
      <c r="F5" s="134"/>
    </row>
    <row r="6" spans="1:6" ht="12.75" customHeight="1" x14ac:dyDescent="0.2">
      <c r="A6" s="140"/>
      <c r="B6" s="42"/>
      <c r="C6" s="43" t="s">
        <v>306</v>
      </c>
      <c r="D6" s="42" t="s">
        <v>307</v>
      </c>
      <c r="E6" s="43" t="s">
        <v>308</v>
      </c>
      <c r="F6" s="43"/>
    </row>
    <row r="7" spans="1:6" ht="12.75" customHeight="1" x14ac:dyDescent="0.2">
      <c r="A7" s="141" t="s">
        <v>309</v>
      </c>
      <c r="B7" s="44" t="s">
        <v>310</v>
      </c>
      <c r="C7" s="45" t="s">
        <v>311</v>
      </c>
      <c r="D7" s="44" t="s">
        <v>312</v>
      </c>
      <c r="E7" s="45" t="s">
        <v>313</v>
      </c>
      <c r="F7" s="45" t="s">
        <v>314</v>
      </c>
    </row>
    <row r="8" spans="1:6" ht="12.75" customHeight="1" x14ac:dyDescent="0.2">
      <c r="A8" s="41"/>
      <c r="B8" s="42"/>
      <c r="C8" s="43"/>
      <c r="D8" s="42" t="s">
        <v>315</v>
      </c>
      <c r="E8" s="43" t="s">
        <v>316</v>
      </c>
      <c r="F8" s="43"/>
    </row>
    <row r="9" spans="1:6" ht="3.75" customHeight="1" x14ac:dyDescent="0.2"/>
    <row r="10" spans="1:6" ht="12.75" customHeight="1" x14ac:dyDescent="0.2">
      <c r="A10" s="46">
        <v>1</v>
      </c>
      <c r="B10" s="47" t="s">
        <v>170</v>
      </c>
      <c r="C10" s="48">
        <v>0</v>
      </c>
      <c r="D10" s="48">
        <v>0</v>
      </c>
      <c r="E10" s="48">
        <v>0</v>
      </c>
      <c r="F10" s="48">
        <f t="shared" ref="F10:F41" si="0">SUM(C10:E10)</f>
        <v>0</v>
      </c>
    </row>
    <row r="11" spans="1:6" ht="12.75" customHeight="1" x14ac:dyDescent="0.2">
      <c r="A11" s="49">
        <v>2</v>
      </c>
      <c r="B11" s="50" t="s">
        <v>171</v>
      </c>
      <c r="C11" s="51">
        <v>0</v>
      </c>
      <c r="D11" s="51">
        <v>0</v>
      </c>
      <c r="E11" s="51">
        <v>0</v>
      </c>
      <c r="F11" s="51">
        <f t="shared" si="0"/>
        <v>0</v>
      </c>
    </row>
    <row r="12" spans="1:6" ht="12.75" customHeight="1" x14ac:dyDescent="0.2">
      <c r="A12" s="46">
        <v>3</v>
      </c>
      <c r="B12" s="47" t="s">
        <v>317</v>
      </c>
      <c r="C12" s="48">
        <v>0</v>
      </c>
      <c r="D12" s="48">
        <v>0</v>
      </c>
      <c r="E12" s="48">
        <v>0</v>
      </c>
      <c r="F12" s="48">
        <f t="shared" si="0"/>
        <v>0</v>
      </c>
    </row>
    <row r="13" spans="1:6" ht="12.75" customHeight="1" x14ac:dyDescent="0.2">
      <c r="A13" s="49">
        <v>4</v>
      </c>
      <c r="B13" s="50" t="s">
        <v>173</v>
      </c>
      <c r="C13" s="51">
        <v>0</v>
      </c>
      <c r="D13" s="51">
        <v>0</v>
      </c>
      <c r="E13" s="51">
        <v>0</v>
      </c>
      <c r="F13" s="51">
        <f t="shared" si="0"/>
        <v>0</v>
      </c>
    </row>
    <row r="14" spans="1:6" ht="12.75" customHeight="1" x14ac:dyDescent="0.2">
      <c r="A14" s="46">
        <v>5</v>
      </c>
      <c r="B14" s="47" t="s">
        <v>174</v>
      </c>
      <c r="C14" s="48">
        <v>0</v>
      </c>
      <c r="D14" s="48">
        <v>0</v>
      </c>
      <c r="E14" s="48">
        <v>0</v>
      </c>
      <c r="F14" s="48">
        <f t="shared" si="0"/>
        <v>0</v>
      </c>
    </row>
    <row r="15" spans="1:6" ht="12.75" customHeight="1" x14ac:dyDescent="0.2">
      <c r="A15" s="49">
        <v>6</v>
      </c>
      <c r="B15" s="50" t="s">
        <v>318</v>
      </c>
      <c r="C15" s="51">
        <v>0</v>
      </c>
      <c r="D15" s="51">
        <v>0</v>
      </c>
      <c r="E15" s="51">
        <v>0</v>
      </c>
      <c r="F15" s="51">
        <f t="shared" si="0"/>
        <v>0</v>
      </c>
    </row>
    <row r="16" spans="1:6" ht="12.75" customHeight="1" x14ac:dyDescent="0.2">
      <c r="A16" s="46">
        <v>7</v>
      </c>
      <c r="B16" s="47" t="s">
        <v>176</v>
      </c>
      <c r="C16" s="48">
        <v>0</v>
      </c>
      <c r="D16" s="48">
        <v>0</v>
      </c>
      <c r="E16" s="48">
        <v>0</v>
      </c>
      <c r="F16" s="48">
        <f t="shared" si="0"/>
        <v>0</v>
      </c>
    </row>
    <row r="17" spans="1:6" ht="12.75" customHeight="1" x14ac:dyDescent="0.2">
      <c r="A17" s="49">
        <v>8</v>
      </c>
      <c r="B17" s="50" t="s">
        <v>177</v>
      </c>
      <c r="C17" s="51">
        <v>0</v>
      </c>
      <c r="D17" s="51">
        <v>0</v>
      </c>
      <c r="E17" s="51">
        <v>0</v>
      </c>
      <c r="F17" s="51">
        <f t="shared" si="0"/>
        <v>0</v>
      </c>
    </row>
    <row r="18" spans="1:6" ht="12.75" customHeight="1" x14ac:dyDescent="0.2">
      <c r="A18" s="46">
        <v>9</v>
      </c>
      <c r="B18" s="47" t="s">
        <v>178</v>
      </c>
      <c r="C18" s="48">
        <v>0</v>
      </c>
      <c r="D18" s="48">
        <v>0</v>
      </c>
      <c r="E18" s="48">
        <v>0</v>
      </c>
      <c r="F18" s="48">
        <f t="shared" si="0"/>
        <v>0</v>
      </c>
    </row>
    <row r="19" spans="1:6" ht="12.75" customHeight="1" x14ac:dyDescent="0.2">
      <c r="A19" s="49">
        <v>10</v>
      </c>
      <c r="B19" s="50" t="s">
        <v>179</v>
      </c>
      <c r="C19" s="51">
        <v>0</v>
      </c>
      <c r="D19" s="51">
        <v>0</v>
      </c>
      <c r="E19" s="51">
        <v>0</v>
      </c>
      <c r="F19" s="51">
        <f t="shared" si="0"/>
        <v>0</v>
      </c>
    </row>
    <row r="20" spans="1:6" ht="12.75" customHeight="1" x14ac:dyDescent="0.2">
      <c r="A20" s="46">
        <v>11</v>
      </c>
      <c r="B20" s="47" t="s">
        <v>180</v>
      </c>
      <c r="C20" s="48">
        <v>0</v>
      </c>
      <c r="D20" s="48">
        <v>0</v>
      </c>
      <c r="E20" s="48">
        <v>0</v>
      </c>
      <c r="F20" s="48">
        <f t="shared" si="0"/>
        <v>0</v>
      </c>
    </row>
    <row r="21" spans="1:6" ht="12.75" customHeight="1" x14ac:dyDescent="0.2">
      <c r="A21" s="49">
        <v>12</v>
      </c>
      <c r="B21" s="50" t="s">
        <v>181</v>
      </c>
      <c r="C21" s="51">
        <v>0</v>
      </c>
      <c r="D21" s="51">
        <v>0</v>
      </c>
      <c r="E21" s="51">
        <v>0</v>
      </c>
      <c r="F21" s="51">
        <f t="shared" si="0"/>
        <v>0</v>
      </c>
    </row>
    <row r="22" spans="1:6" ht="12.75" customHeight="1" x14ac:dyDescent="0.2">
      <c r="A22" s="46">
        <v>13</v>
      </c>
      <c r="B22" s="47" t="s">
        <v>319</v>
      </c>
      <c r="C22" s="48">
        <v>0</v>
      </c>
      <c r="D22" s="48">
        <v>0</v>
      </c>
      <c r="E22" s="48">
        <v>0</v>
      </c>
      <c r="F22" s="48">
        <f t="shared" si="0"/>
        <v>0</v>
      </c>
    </row>
    <row r="23" spans="1:6" ht="12.75" customHeight="1" x14ac:dyDescent="0.2">
      <c r="A23" s="49">
        <v>14</v>
      </c>
      <c r="B23" s="50" t="s">
        <v>183</v>
      </c>
      <c r="C23" s="51">
        <v>0</v>
      </c>
      <c r="D23" s="51">
        <v>0</v>
      </c>
      <c r="E23" s="51">
        <v>0</v>
      </c>
      <c r="F23" s="51">
        <f t="shared" si="0"/>
        <v>0</v>
      </c>
    </row>
    <row r="24" spans="1:6" ht="12.75" customHeight="1" x14ac:dyDescent="0.2">
      <c r="A24" s="46">
        <v>15</v>
      </c>
      <c r="B24" s="47" t="s">
        <v>320</v>
      </c>
      <c r="C24" s="48">
        <v>0</v>
      </c>
      <c r="D24" s="48">
        <v>1200</v>
      </c>
      <c r="E24" s="48">
        <v>0</v>
      </c>
      <c r="F24" s="48">
        <f t="shared" si="0"/>
        <v>1200</v>
      </c>
    </row>
    <row r="25" spans="1:6" ht="12.75" customHeight="1" x14ac:dyDescent="0.2">
      <c r="A25" s="49">
        <v>16</v>
      </c>
      <c r="B25" s="50" t="s">
        <v>185</v>
      </c>
      <c r="C25" s="51">
        <v>0</v>
      </c>
      <c r="D25" s="51">
        <v>0</v>
      </c>
      <c r="E25" s="51">
        <v>0</v>
      </c>
      <c r="F25" s="51">
        <f t="shared" si="0"/>
        <v>0</v>
      </c>
    </row>
    <row r="26" spans="1:6" ht="12.75" customHeight="1" x14ac:dyDescent="0.2">
      <c r="A26" s="46">
        <v>17</v>
      </c>
      <c r="B26" s="47" t="s">
        <v>186</v>
      </c>
      <c r="C26" s="48">
        <v>0</v>
      </c>
      <c r="D26" s="48">
        <v>0</v>
      </c>
      <c r="E26" s="48">
        <v>0</v>
      </c>
      <c r="F26" s="48">
        <f t="shared" si="0"/>
        <v>0</v>
      </c>
    </row>
    <row r="27" spans="1:6" ht="12.75" customHeight="1" x14ac:dyDescent="0.2">
      <c r="A27" s="49">
        <v>18</v>
      </c>
      <c r="B27" s="50" t="s">
        <v>321</v>
      </c>
      <c r="C27" s="51">
        <v>0</v>
      </c>
      <c r="D27" s="51">
        <v>0</v>
      </c>
      <c r="E27" s="51">
        <v>0</v>
      </c>
      <c r="F27" s="51">
        <f t="shared" si="0"/>
        <v>0</v>
      </c>
    </row>
    <row r="28" spans="1:6" ht="12.75" customHeight="1" x14ac:dyDescent="0.2">
      <c r="A28" s="46">
        <v>19</v>
      </c>
      <c r="B28" s="47" t="s">
        <v>188</v>
      </c>
      <c r="C28" s="48">
        <v>0</v>
      </c>
      <c r="D28" s="48">
        <v>65</v>
      </c>
      <c r="E28" s="48">
        <v>0</v>
      </c>
      <c r="F28" s="48">
        <f t="shared" si="0"/>
        <v>65</v>
      </c>
    </row>
    <row r="29" spans="1:6" ht="12.75" customHeight="1" x14ac:dyDescent="0.2">
      <c r="A29" s="49">
        <v>20</v>
      </c>
      <c r="B29" s="50" t="s">
        <v>189</v>
      </c>
      <c r="C29" s="51">
        <v>0</v>
      </c>
      <c r="D29" s="51">
        <v>0</v>
      </c>
      <c r="E29" s="51">
        <v>0</v>
      </c>
      <c r="F29" s="51">
        <f t="shared" si="0"/>
        <v>0</v>
      </c>
    </row>
    <row r="30" spans="1:6" ht="12.75" customHeight="1" x14ac:dyDescent="0.2">
      <c r="A30" s="46">
        <v>21</v>
      </c>
      <c r="B30" s="47" t="s">
        <v>190</v>
      </c>
      <c r="C30" s="48">
        <v>0</v>
      </c>
      <c r="D30" s="48">
        <v>0</v>
      </c>
      <c r="E30" s="48">
        <v>0</v>
      </c>
      <c r="F30" s="48">
        <f t="shared" si="0"/>
        <v>0</v>
      </c>
    </row>
    <row r="31" spans="1:6" ht="12.75" customHeight="1" x14ac:dyDescent="0.2">
      <c r="A31" s="49">
        <v>22</v>
      </c>
      <c r="B31" s="50" t="s">
        <v>191</v>
      </c>
      <c r="C31" s="51">
        <v>0</v>
      </c>
      <c r="D31" s="51">
        <v>0</v>
      </c>
      <c r="E31" s="51">
        <v>0</v>
      </c>
      <c r="F31" s="51">
        <f t="shared" si="0"/>
        <v>0</v>
      </c>
    </row>
    <row r="32" spans="1:6" ht="12.75" customHeight="1" x14ac:dyDescent="0.2">
      <c r="A32" s="46">
        <v>23</v>
      </c>
      <c r="B32" s="47" t="s">
        <v>192</v>
      </c>
      <c r="C32" s="48">
        <v>0</v>
      </c>
      <c r="D32" s="48">
        <v>0</v>
      </c>
      <c r="E32" s="48">
        <v>0</v>
      </c>
      <c r="F32" s="48">
        <f t="shared" si="0"/>
        <v>0</v>
      </c>
    </row>
    <row r="33" spans="1:6" ht="12.75" customHeight="1" x14ac:dyDescent="0.2">
      <c r="A33" s="49">
        <v>24</v>
      </c>
      <c r="B33" s="50" t="s">
        <v>322</v>
      </c>
      <c r="C33" s="51">
        <v>0</v>
      </c>
      <c r="D33" s="51">
        <v>0</v>
      </c>
      <c r="E33" s="51">
        <v>0</v>
      </c>
      <c r="F33" s="51">
        <f t="shared" si="0"/>
        <v>0</v>
      </c>
    </row>
    <row r="34" spans="1:6" ht="12.75" customHeight="1" x14ac:dyDescent="0.2">
      <c r="A34" s="46">
        <v>25</v>
      </c>
      <c r="B34" s="47" t="s">
        <v>194</v>
      </c>
      <c r="C34" s="48">
        <v>0</v>
      </c>
      <c r="D34" s="48">
        <v>0</v>
      </c>
      <c r="E34" s="48">
        <v>0</v>
      </c>
      <c r="F34" s="48">
        <f t="shared" si="0"/>
        <v>0</v>
      </c>
    </row>
    <row r="35" spans="1:6" ht="12.75" customHeight="1" x14ac:dyDescent="0.2">
      <c r="A35" s="49">
        <v>26</v>
      </c>
      <c r="B35" s="50" t="s">
        <v>195</v>
      </c>
      <c r="C35" s="51">
        <v>0</v>
      </c>
      <c r="D35" s="51">
        <v>0</v>
      </c>
      <c r="E35" s="51">
        <v>0</v>
      </c>
      <c r="F35" s="51">
        <f t="shared" si="0"/>
        <v>0</v>
      </c>
    </row>
    <row r="36" spans="1:6" ht="12.75" customHeight="1" x14ac:dyDescent="0.2">
      <c r="A36" s="46">
        <v>27</v>
      </c>
      <c r="B36" s="47" t="s">
        <v>323</v>
      </c>
      <c r="C36" s="48">
        <v>0</v>
      </c>
      <c r="D36" s="48">
        <v>0</v>
      </c>
      <c r="E36" s="48">
        <v>0</v>
      </c>
      <c r="F36" s="48">
        <f t="shared" si="0"/>
        <v>0</v>
      </c>
    </row>
    <row r="37" spans="1:6" ht="12.75" customHeight="1" x14ac:dyDescent="0.2">
      <c r="A37" s="49">
        <v>28</v>
      </c>
      <c r="B37" s="50" t="s">
        <v>197</v>
      </c>
      <c r="C37" s="51">
        <v>0</v>
      </c>
      <c r="D37" s="51">
        <v>0</v>
      </c>
      <c r="E37" s="51">
        <v>0</v>
      </c>
      <c r="F37" s="51">
        <f t="shared" si="0"/>
        <v>0</v>
      </c>
    </row>
    <row r="38" spans="1:6" ht="12.75" customHeight="1" x14ac:dyDescent="0.2">
      <c r="A38" s="46">
        <v>29</v>
      </c>
      <c r="B38" s="47" t="s">
        <v>198</v>
      </c>
      <c r="C38" s="48">
        <v>0</v>
      </c>
      <c r="D38" s="48">
        <v>0</v>
      </c>
      <c r="E38" s="48">
        <v>0</v>
      </c>
      <c r="F38" s="48">
        <f t="shared" si="0"/>
        <v>0</v>
      </c>
    </row>
    <row r="39" spans="1:6" ht="12.75" customHeight="1" x14ac:dyDescent="0.2">
      <c r="A39" s="49">
        <v>30</v>
      </c>
      <c r="B39" s="50" t="s">
        <v>199</v>
      </c>
      <c r="C39" s="51">
        <v>0</v>
      </c>
      <c r="D39" s="51">
        <v>0</v>
      </c>
      <c r="E39" s="51">
        <v>0</v>
      </c>
      <c r="F39" s="51">
        <f t="shared" si="0"/>
        <v>0</v>
      </c>
    </row>
    <row r="40" spans="1:6" ht="12.75" customHeight="1" x14ac:dyDescent="0.2">
      <c r="A40" s="46">
        <v>31</v>
      </c>
      <c r="B40" s="47" t="s">
        <v>200</v>
      </c>
      <c r="C40" s="48">
        <v>0</v>
      </c>
      <c r="D40" s="48">
        <v>0</v>
      </c>
      <c r="E40" s="48">
        <v>0</v>
      </c>
      <c r="F40" s="48">
        <f t="shared" si="0"/>
        <v>0</v>
      </c>
    </row>
    <row r="41" spans="1:6" ht="12.75" customHeight="1" x14ac:dyDescent="0.2">
      <c r="A41" s="49">
        <v>32</v>
      </c>
      <c r="B41" s="50" t="s">
        <v>324</v>
      </c>
      <c r="C41" s="51">
        <v>0</v>
      </c>
      <c r="D41" s="51">
        <v>0</v>
      </c>
      <c r="E41" s="51">
        <v>0</v>
      </c>
      <c r="F41" s="51">
        <f t="shared" si="0"/>
        <v>0</v>
      </c>
    </row>
    <row r="42" spans="1:6" ht="12.75" customHeight="1" x14ac:dyDescent="0.2">
      <c r="A42" s="46">
        <v>33</v>
      </c>
      <c r="B42" s="47" t="s">
        <v>202</v>
      </c>
      <c r="C42" s="48">
        <v>0</v>
      </c>
      <c r="D42" s="48">
        <v>0</v>
      </c>
      <c r="E42" s="48">
        <v>0</v>
      </c>
      <c r="F42" s="48">
        <f t="shared" ref="F42:F83" si="1">SUM(C42:E42)</f>
        <v>0</v>
      </c>
    </row>
    <row r="43" spans="1:6" ht="12.75" customHeight="1" x14ac:dyDescent="0.2">
      <c r="A43" s="49">
        <v>34</v>
      </c>
      <c r="B43" s="50" t="s">
        <v>203</v>
      </c>
      <c r="C43" s="51">
        <v>0</v>
      </c>
      <c r="D43" s="51">
        <v>2400</v>
      </c>
      <c r="E43" s="51">
        <v>0</v>
      </c>
      <c r="F43" s="51">
        <f t="shared" si="1"/>
        <v>2400</v>
      </c>
    </row>
    <row r="44" spans="1:6" ht="12.75" customHeight="1" x14ac:dyDescent="0.2">
      <c r="A44" s="46">
        <v>35</v>
      </c>
      <c r="B44" s="47" t="s">
        <v>204</v>
      </c>
      <c r="C44" s="48">
        <v>0</v>
      </c>
      <c r="D44" s="48">
        <v>0</v>
      </c>
      <c r="E44" s="48">
        <v>0</v>
      </c>
      <c r="F44" s="48">
        <f t="shared" si="1"/>
        <v>0</v>
      </c>
    </row>
    <row r="45" spans="1:6" ht="12.75" customHeight="1" x14ac:dyDescent="0.2">
      <c r="A45" s="49">
        <v>36</v>
      </c>
      <c r="B45" s="50" t="s">
        <v>205</v>
      </c>
      <c r="C45" s="51">
        <v>0</v>
      </c>
      <c r="D45" s="51">
        <v>0</v>
      </c>
      <c r="E45" s="51">
        <v>0</v>
      </c>
      <c r="F45" s="51">
        <f t="shared" si="1"/>
        <v>0</v>
      </c>
    </row>
    <row r="46" spans="1:6" ht="12.75" customHeight="1" x14ac:dyDescent="0.2">
      <c r="A46" s="46">
        <v>37</v>
      </c>
      <c r="B46" s="47" t="s">
        <v>206</v>
      </c>
      <c r="C46" s="48">
        <v>0</v>
      </c>
      <c r="D46" s="48">
        <v>0</v>
      </c>
      <c r="E46" s="48">
        <v>0</v>
      </c>
      <c r="F46" s="48">
        <f t="shared" si="1"/>
        <v>0</v>
      </c>
    </row>
    <row r="47" spans="1:6" ht="12.75" customHeight="1" x14ac:dyDescent="0.2">
      <c r="A47" s="49">
        <v>38</v>
      </c>
      <c r="B47" s="50" t="s">
        <v>207</v>
      </c>
      <c r="C47" s="51">
        <v>0</v>
      </c>
      <c r="D47" s="51">
        <v>1200</v>
      </c>
      <c r="E47" s="51">
        <v>0</v>
      </c>
      <c r="F47" s="51">
        <f t="shared" si="1"/>
        <v>1200</v>
      </c>
    </row>
    <row r="48" spans="1:6" ht="12.75" hidden="1" customHeight="1" x14ac:dyDescent="0.2">
      <c r="A48" s="128"/>
      <c r="B48" s="129"/>
      <c r="C48" s="130"/>
      <c r="D48" s="130"/>
      <c r="E48" s="130"/>
      <c r="F48" s="130"/>
    </row>
    <row r="49" spans="1:6" ht="12.75" hidden="1" customHeight="1" x14ac:dyDescent="0.3">
      <c r="A49" s="137" t="s">
        <v>303</v>
      </c>
      <c r="B49" s="137"/>
      <c r="C49" s="137"/>
      <c r="D49" s="137"/>
      <c r="E49" s="137"/>
      <c r="F49" s="137"/>
    </row>
    <row r="50" spans="1:6" ht="12.75" hidden="1" customHeight="1" x14ac:dyDescent="0.2">
      <c r="A50" s="138" t="s">
        <v>304</v>
      </c>
      <c r="B50" s="138"/>
      <c r="C50" s="138"/>
      <c r="D50" s="138"/>
      <c r="E50" s="138"/>
      <c r="F50" s="138"/>
    </row>
    <row r="51" spans="1:6" ht="12.75" hidden="1" customHeight="1" x14ac:dyDescent="0.2">
      <c r="A51" s="138" t="s">
        <v>357</v>
      </c>
      <c r="B51" s="138"/>
      <c r="C51" s="138"/>
      <c r="D51" s="138"/>
      <c r="E51" s="138"/>
      <c r="F51" s="138"/>
    </row>
    <row r="52" spans="1:6" ht="12.75" hidden="1" customHeight="1" x14ac:dyDescent="0.2">
      <c r="A52" s="138" t="s">
        <v>305</v>
      </c>
      <c r="B52" s="138"/>
      <c r="C52" s="138"/>
      <c r="D52" s="138"/>
      <c r="E52" s="138"/>
      <c r="F52" s="138"/>
    </row>
    <row r="53" spans="1:6" ht="12.75" hidden="1" customHeight="1" x14ac:dyDescent="0.2">
      <c r="A53" s="134" t="s">
        <v>144</v>
      </c>
      <c r="B53" s="134"/>
      <c r="C53" s="134"/>
      <c r="D53" s="134"/>
      <c r="E53" s="134"/>
      <c r="F53" s="134"/>
    </row>
    <row r="54" spans="1:6" ht="12.75" hidden="1" customHeight="1" x14ac:dyDescent="0.2">
      <c r="A54" s="40"/>
      <c r="B54" s="42"/>
      <c r="C54" s="43" t="s">
        <v>306</v>
      </c>
      <c r="D54" s="42" t="s">
        <v>307</v>
      </c>
      <c r="E54" s="43" t="s">
        <v>308</v>
      </c>
      <c r="F54" s="43"/>
    </row>
    <row r="55" spans="1:6" ht="12.75" hidden="1" customHeight="1" x14ac:dyDescent="0.2">
      <c r="A55" s="40"/>
      <c r="B55" s="44" t="s">
        <v>310</v>
      </c>
      <c r="C55" s="45" t="s">
        <v>311</v>
      </c>
      <c r="D55" s="44" t="s">
        <v>312</v>
      </c>
      <c r="E55" s="45" t="s">
        <v>313</v>
      </c>
      <c r="F55" s="45" t="s">
        <v>314</v>
      </c>
    </row>
    <row r="56" spans="1:6" ht="12.75" hidden="1" customHeight="1" x14ac:dyDescent="0.2">
      <c r="A56" s="40"/>
      <c r="B56" s="42"/>
      <c r="C56" s="43"/>
      <c r="D56" s="42" t="s">
        <v>315</v>
      </c>
      <c r="E56" s="43" t="s">
        <v>316</v>
      </c>
      <c r="F56" s="43"/>
    </row>
    <row r="57" spans="1:6" ht="3.75" hidden="1" customHeight="1" x14ac:dyDescent="0.2">
      <c r="A57" s="40"/>
    </row>
    <row r="58" spans="1:6" ht="12.75" customHeight="1" x14ac:dyDescent="0.2">
      <c r="A58" s="46">
        <v>39</v>
      </c>
      <c r="B58" s="47" t="s">
        <v>208</v>
      </c>
      <c r="C58" s="48">
        <v>0</v>
      </c>
      <c r="D58" s="48">
        <v>0</v>
      </c>
      <c r="E58" s="48">
        <v>0</v>
      </c>
      <c r="F58" s="48">
        <f t="shared" si="1"/>
        <v>0</v>
      </c>
    </row>
    <row r="59" spans="1:6" ht="12.75" customHeight="1" x14ac:dyDescent="0.2">
      <c r="A59" s="49">
        <v>40</v>
      </c>
      <c r="B59" s="50" t="s">
        <v>209</v>
      </c>
      <c r="C59" s="51">
        <v>0</v>
      </c>
      <c r="D59" s="51">
        <v>0</v>
      </c>
      <c r="E59" s="51">
        <v>0</v>
      </c>
      <c r="F59" s="51">
        <f t="shared" si="1"/>
        <v>0</v>
      </c>
    </row>
    <row r="60" spans="1:6" ht="12.75" customHeight="1" x14ac:dyDescent="0.2">
      <c r="A60" s="46">
        <v>41</v>
      </c>
      <c r="B60" s="47" t="s">
        <v>210</v>
      </c>
      <c r="C60" s="48">
        <v>0</v>
      </c>
      <c r="D60" s="48">
        <v>0</v>
      </c>
      <c r="E60" s="48">
        <v>0</v>
      </c>
      <c r="F60" s="48">
        <f t="shared" si="1"/>
        <v>0</v>
      </c>
    </row>
    <row r="61" spans="1:6" ht="12.75" customHeight="1" x14ac:dyDescent="0.2">
      <c r="A61" s="49">
        <v>42</v>
      </c>
      <c r="B61" s="50" t="s">
        <v>325</v>
      </c>
      <c r="C61" s="51">
        <v>0</v>
      </c>
      <c r="D61" s="51">
        <v>0</v>
      </c>
      <c r="E61" s="51">
        <v>0</v>
      </c>
      <c r="F61" s="51">
        <f t="shared" si="1"/>
        <v>0</v>
      </c>
    </row>
    <row r="62" spans="1:6" ht="12.75" customHeight="1" x14ac:dyDescent="0.2">
      <c r="A62" s="46">
        <v>43</v>
      </c>
      <c r="B62" s="47" t="s">
        <v>212</v>
      </c>
      <c r="C62" s="48">
        <v>0</v>
      </c>
      <c r="D62" s="48">
        <v>90</v>
      </c>
      <c r="E62" s="48">
        <v>0</v>
      </c>
      <c r="F62" s="48">
        <f t="shared" si="1"/>
        <v>90</v>
      </c>
    </row>
    <row r="63" spans="1:6" ht="12.75" customHeight="1" x14ac:dyDescent="0.2">
      <c r="A63" s="49">
        <v>44</v>
      </c>
      <c r="B63" s="50" t="s">
        <v>326</v>
      </c>
      <c r="C63" s="51">
        <v>0</v>
      </c>
      <c r="D63" s="51">
        <v>0</v>
      </c>
      <c r="E63" s="51">
        <v>0</v>
      </c>
      <c r="F63" s="51">
        <f t="shared" si="1"/>
        <v>0</v>
      </c>
    </row>
    <row r="64" spans="1:6" ht="12.75" customHeight="1" x14ac:dyDescent="0.2">
      <c r="A64" s="46">
        <v>45</v>
      </c>
      <c r="B64" s="47" t="s">
        <v>214</v>
      </c>
      <c r="C64" s="48">
        <v>0</v>
      </c>
      <c r="D64" s="48">
        <v>0</v>
      </c>
      <c r="E64" s="48">
        <v>0</v>
      </c>
      <c r="F64" s="48">
        <f t="shared" si="1"/>
        <v>0</v>
      </c>
    </row>
    <row r="65" spans="1:6" ht="12.75" customHeight="1" x14ac:dyDescent="0.2">
      <c r="A65" s="49">
        <v>46</v>
      </c>
      <c r="B65" s="50" t="s">
        <v>327</v>
      </c>
      <c r="C65" s="51">
        <v>0</v>
      </c>
      <c r="D65" s="51">
        <v>0</v>
      </c>
      <c r="E65" s="51">
        <v>0</v>
      </c>
      <c r="F65" s="51">
        <f t="shared" si="1"/>
        <v>0</v>
      </c>
    </row>
    <row r="66" spans="1:6" ht="12.75" customHeight="1" x14ac:dyDescent="0.2">
      <c r="A66" s="46">
        <v>47</v>
      </c>
      <c r="B66" s="47" t="s">
        <v>216</v>
      </c>
      <c r="C66" s="48">
        <v>0</v>
      </c>
      <c r="D66" s="48">
        <v>0</v>
      </c>
      <c r="E66" s="48">
        <v>0</v>
      </c>
      <c r="F66" s="48">
        <f t="shared" si="1"/>
        <v>0</v>
      </c>
    </row>
    <row r="67" spans="1:6" ht="12.75" customHeight="1" x14ac:dyDescent="0.2">
      <c r="A67" s="49">
        <v>48</v>
      </c>
      <c r="B67" s="50" t="s">
        <v>217</v>
      </c>
      <c r="C67" s="51">
        <v>0</v>
      </c>
      <c r="D67" s="51">
        <v>0</v>
      </c>
      <c r="E67" s="51">
        <v>0</v>
      </c>
      <c r="F67" s="51">
        <f t="shared" si="1"/>
        <v>0</v>
      </c>
    </row>
    <row r="68" spans="1:6" ht="12.75" customHeight="1" x14ac:dyDescent="0.2">
      <c r="A68" s="46">
        <v>49</v>
      </c>
      <c r="B68" s="47" t="s">
        <v>218</v>
      </c>
      <c r="C68" s="48">
        <v>0</v>
      </c>
      <c r="D68" s="48">
        <v>1200</v>
      </c>
      <c r="E68" s="48">
        <v>0</v>
      </c>
      <c r="F68" s="48">
        <f t="shared" si="1"/>
        <v>1200</v>
      </c>
    </row>
    <row r="69" spans="1:6" ht="12.75" customHeight="1" x14ac:dyDescent="0.2">
      <c r="A69" s="49">
        <v>50</v>
      </c>
      <c r="B69" s="50" t="s">
        <v>328</v>
      </c>
      <c r="C69" s="51">
        <v>1100871.98</v>
      </c>
      <c r="D69" s="51">
        <v>0</v>
      </c>
      <c r="E69" s="51">
        <v>0</v>
      </c>
      <c r="F69" s="51">
        <f t="shared" si="1"/>
        <v>1100871.98</v>
      </c>
    </row>
    <row r="70" spans="1:6" ht="12.75" customHeight="1" x14ac:dyDescent="0.2">
      <c r="A70" s="46">
        <v>51</v>
      </c>
      <c r="B70" s="47" t="s">
        <v>220</v>
      </c>
      <c r="C70" s="48">
        <v>0</v>
      </c>
      <c r="D70" s="48">
        <v>0</v>
      </c>
      <c r="E70" s="48">
        <v>0</v>
      </c>
      <c r="F70" s="48">
        <f t="shared" si="1"/>
        <v>0</v>
      </c>
    </row>
    <row r="71" spans="1:6" ht="12.75" customHeight="1" x14ac:dyDescent="0.2">
      <c r="A71" s="49">
        <v>52</v>
      </c>
      <c r="B71" s="50" t="s">
        <v>329</v>
      </c>
      <c r="C71" s="51">
        <v>0</v>
      </c>
      <c r="D71" s="51">
        <v>4920</v>
      </c>
      <c r="E71" s="51">
        <v>0</v>
      </c>
      <c r="F71" s="51">
        <f t="shared" si="1"/>
        <v>4920</v>
      </c>
    </row>
    <row r="72" spans="1:6" ht="12.75" customHeight="1" x14ac:dyDescent="0.2">
      <c r="A72" s="46">
        <v>53</v>
      </c>
      <c r="B72" s="47" t="s">
        <v>222</v>
      </c>
      <c r="C72" s="48">
        <v>0</v>
      </c>
      <c r="D72" s="48">
        <v>35550</v>
      </c>
      <c r="E72" s="48">
        <v>0</v>
      </c>
      <c r="F72" s="48">
        <f t="shared" si="1"/>
        <v>35550</v>
      </c>
    </row>
    <row r="73" spans="1:6" ht="12.75" customHeight="1" x14ac:dyDescent="0.2">
      <c r="A73" s="49">
        <v>54</v>
      </c>
      <c r="B73" s="50" t="s">
        <v>223</v>
      </c>
      <c r="C73" s="51">
        <v>0</v>
      </c>
      <c r="D73" s="51">
        <v>0</v>
      </c>
      <c r="E73" s="51">
        <v>0</v>
      </c>
      <c r="F73" s="51">
        <f t="shared" si="1"/>
        <v>0</v>
      </c>
    </row>
    <row r="74" spans="1:6" ht="12.75" customHeight="1" x14ac:dyDescent="0.2">
      <c r="A74" s="46">
        <v>55</v>
      </c>
      <c r="B74" s="47" t="s">
        <v>330</v>
      </c>
      <c r="C74" s="48">
        <v>0</v>
      </c>
      <c r="D74" s="48">
        <v>0</v>
      </c>
      <c r="E74" s="48">
        <v>0</v>
      </c>
      <c r="F74" s="48">
        <f t="shared" si="1"/>
        <v>0</v>
      </c>
    </row>
    <row r="75" spans="1:6" ht="12.75" customHeight="1" x14ac:dyDescent="0.2">
      <c r="A75" s="49">
        <v>56</v>
      </c>
      <c r="B75" s="50" t="s">
        <v>225</v>
      </c>
      <c r="C75" s="51">
        <v>0</v>
      </c>
      <c r="D75" s="51">
        <v>0</v>
      </c>
      <c r="E75" s="51">
        <v>0</v>
      </c>
      <c r="F75" s="51">
        <f t="shared" si="1"/>
        <v>0</v>
      </c>
    </row>
    <row r="76" spans="1:6" ht="12.75" customHeight="1" x14ac:dyDescent="0.2">
      <c r="A76" s="46">
        <v>57</v>
      </c>
      <c r="B76" s="47" t="s">
        <v>331</v>
      </c>
      <c r="C76" s="48">
        <v>0</v>
      </c>
      <c r="D76" s="48">
        <v>0</v>
      </c>
      <c r="E76" s="48">
        <v>0</v>
      </c>
      <c r="F76" s="48">
        <f t="shared" si="1"/>
        <v>0</v>
      </c>
    </row>
    <row r="77" spans="1:6" ht="12.75" customHeight="1" x14ac:dyDescent="0.2">
      <c r="A77" s="49">
        <v>58</v>
      </c>
      <c r="B77" s="50" t="s">
        <v>227</v>
      </c>
      <c r="C77" s="51">
        <v>0</v>
      </c>
      <c r="D77" s="51">
        <v>0</v>
      </c>
      <c r="E77" s="51">
        <v>0</v>
      </c>
      <c r="F77" s="51">
        <f t="shared" si="1"/>
        <v>0</v>
      </c>
    </row>
    <row r="78" spans="1:6" ht="12.75" customHeight="1" x14ac:dyDescent="0.2">
      <c r="A78" s="46">
        <v>59</v>
      </c>
      <c r="B78" s="47" t="s">
        <v>228</v>
      </c>
      <c r="C78" s="48">
        <v>0</v>
      </c>
      <c r="D78" s="48">
        <v>0</v>
      </c>
      <c r="E78" s="48">
        <v>0</v>
      </c>
      <c r="F78" s="48">
        <f t="shared" si="1"/>
        <v>0</v>
      </c>
    </row>
    <row r="79" spans="1:6" ht="12.75" customHeight="1" x14ac:dyDescent="0.2">
      <c r="A79" s="49">
        <v>60</v>
      </c>
      <c r="B79" s="50" t="s">
        <v>332</v>
      </c>
      <c r="C79" s="51">
        <v>0</v>
      </c>
      <c r="D79" s="51">
        <v>0</v>
      </c>
      <c r="E79" s="51">
        <v>0</v>
      </c>
      <c r="F79" s="51">
        <f t="shared" si="1"/>
        <v>0</v>
      </c>
    </row>
    <row r="80" spans="1:6" ht="12.75" customHeight="1" x14ac:dyDescent="0.2">
      <c r="A80" s="46">
        <v>61</v>
      </c>
      <c r="B80" s="47" t="s">
        <v>230</v>
      </c>
      <c r="C80" s="48">
        <v>0</v>
      </c>
      <c r="D80" s="48">
        <v>0</v>
      </c>
      <c r="E80" s="48">
        <v>0</v>
      </c>
      <c r="F80" s="48">
        <f t="shared" si="1"/>
        <v>0</v>
      </c>
    </row>
    <row r="81" spans="1:6" ht="12.75" customHeight="1" x14ac:dyDescent="0.2">
      <c r="A81" s="49">
        <v>62</v>
      </c>
      <c r="B81" s="50" t="s">
        <v>333</v>
      </c>
      <c r="C81" s="51">
        <v>0</v>
      </c>
      <c r="D81" s="51">
        <v>0</v>
      </c>
      <c r="E81" s="51">
        <v>0</v>
      </c>
      <c r="F81" s="51">
        <f t="shared" si="1"/>
        <v>0</v>
      </c>
    </row>
    <row r="82" spans="1:6" ht="12.75" customHeight="1" x14ac:dyDescent="0.2">
      <c r="A82" s="46">
        <v>63</v>
      </c>
      <c r="B82" s="47" t="s">
        <v>334</v>
      </c>
      <c r="C82" s="48">
        <v>0</v>
      </c>
      <c r="D82" s="48">
        <v>1600</v>
      </c>
      <c r="E82" s="48">
        <v>0</v>
      </c>
      <c r="F82" s="48">
        <f t="shared" si="1"/>
        <v>1600</v>
      </c>
    </row>
    <row r="83" spans="1:6" ht="12.75" customHeight="1" x14ac:dyDescent="0.2">
      <c r="A83" s="49">
        <v>64</v>
      </c>
      <c r="B83" s="50" t="s">
        <v>335</v>
      </c>
      <c r="C83" s="51">
        <v>0</v>
      </c>
      <c r="D83" s="51">
        <v>0</v>
      </c>
      <c r="E83" s="51">
        <v>0</v>
      </c>
      <c r="F83" s="51">
        <f t="shared" si="1"/>
        <v>0</v>
      </c>
    </row>
    <row r="84" spans="1:6" ht="12.75" customHeight="1" x14ac:dyDescent="0.2">
      <c r="A84" s="46">
        <v>65</v>
      </c>
      <c r="B84" s="47" t="s">
        <v>234</v>
      </c>
      <c r="C84" s="48">
        <v>0</v>
      </c>
      <c r="D84" s="48">
        <v>1200</v>
      </c>
      <c r="E84" s="48">
        <v>0</v>
      </c>
      <c r="F84" s="48">
        <f t="shared" ref="F84:F125" si="2">SUM(C84:E84)</f>
        <v>1200</v>
      </c>
    </row>
    <row r="85" spans="1:6" ht="12.75" customHeight="1" x14ac:dyDescent="0.2">
      <c r="A85" s="49">
        <v>66</v>
      </c>
      <c r="B85" s="50" t="s">
        <v>336</v>
      </c>
      <c r="C85" s="51">
        <v>0</v>
      </c>
      <c r="D85" s="51">
        <v>1200</v>
      </c>
      <c r="E85" s="51">
        <v>0</v>
      </c>
      <c r="F85" s="51">
        <f t="shared" si="2"/>
        <v>1200</v>
      </c>
    </row>
    <row r="86" spans="1:6" ht="12.75" customHeight="1" x14ac:dyDescent="0.2">
      <c r="A86" s="46">
        <v>67</v>
      </c>
      <c r="B86" s="47" t="s">
        <v>236</v>
      </c>
      <c r="C86" s="48">
        <v>0</v>
      </c>
      <c r="D86" s="48">
        <v>0</v>
      </c>
      <c r="E86" s="48">
        <v>0</v>
      </c>
      <c r="F86" s="48">
        <f t="shared" si="2"/>
        <v>0</v>
      </c>
    </row>
    <row r="87" spans="1:6" ht="12.75" customHeight="1" x14ac:dyDescent="0.2">
      <c r="A87" s="49">
        <v>68</v>
      </c>
      <c r="B87" s="50" t="s">
        <v>337</v>
      </c>
      <c r="C87" s="51">
        <v>0</v>
      </c>
      <c r="D87" s="51">
        <v>0</v>
      </c>
      <c r="E87" s="51">
        <v>0</v>
      </c>
      <c r="F87" s="51">
        <f t="shared" si="2"/>
        <v>0</v>
      </c>
    </row>
    <row r="88" spans="1:6" ht="12.75" customHeight="1" x14ac:dyDescent="0.2">
      <c r="A88" s="46">
        <v>69</v>
      </c>
      <c r="B88" s="47" t="s">
        <v>238</v>
      </c>
      <c r="C88" s="48">
        <v>0</v>
      </c>
      <c r="D88" s="48">
        <v>1410</v>
      </c>
      <c r="E88" s="48">
        <v>0</v>
      </c>
      <c r="F88" s="48">
        <f t="shared" si="2"/>
        <v>1410</v>
      </c>
    </row>
    <row r="89" spans="1:6" ht="12.75" customHeight="1" x14ac:dyDescent="0.2">
      <c r="A89" s="49">
        <v>70</v>
      </c>
      <c r="B89" s="50" t="s">
        <v>338</v>
      </c>
      <c r="C89" s="51">
        <v>0</v>
      </c>
      <c r="D89" s="51">
        <v>0</v>
      </c>
      <c r="E89" s="51">
        <v>0</v>
      </c>
      <c r="F89" s="51">
        <f t="shared" si="2"/>
        <v>0</v>
      </c>
    </row>
    <row r="90" spans="1:6" ht="12.75" customHeight="1" x14ac:dyDescent="0.2">
      <c r="A90" s="46">
        <v>71</v>
      </c>
      <c r="B90" s="47" t="s">
        <v>339</v>
      </c>
      <c r="C90" s="48">
        <v>0</v>
      </c>
      <c r="D90" s="48">
        <v>0</v>
      </c>
      <c r="E90" s="48">
        <v>0</v>
      </c>
      <c r="F90" s="48">
        <f t="shared" si="2"/>
        <v>0</v>
      </c>
    </row>
    <row r="91" spans="1:6" ht="12.75" customHeight="1" x14ac:dyDescent="0.2">
      <c r="A91" s="49">
        <v>72</v>
      </c>
      <c r="B91" s="50" t="s">
        <v>340</v>
      </c>
      <c r="C91" s="51">
        <v>0</v>
      </c>
      <c r="D91" s="51">
        <v>0</v>
      </c>
      <c r="E91" s="51">
        <v>0</v>
      </c>
      <c r="F91" s="51">
        <f t="shared" si="2"/>
        <v>0</v>
      </c>
    </row>
    <row r="92" spans="1:6" ht="12.75" customHeight="1" x14ac:dyDescent="0.2">
      <c r="A92" s="46">
        <v>73</v>
      </c>
      <c r="B92" s="47" t="s">
        <v>242</v>
      </c>
      <c r="C92" s="48">
        <v>0</v>
      </c>
      <c r="D92" s="48">
        <v>0</v>
      </c>
      <c r="E92" s="48">
        <v>0</v>
      </c>
      <c r="F92" s="48">
        <f t="shared" si="2"/>
        <v>0</v>
      </c>
    </row>
    <row r="93" spans="1:6" ht="12.75" customHeight="1" x14ac:dyDescent="0.2">
      <c r="A93" s="49">
        <v>74</v>
      </c>
      <c r="B93" s="50" t="s">
        <v>341</v>
      </c>
      <c r="C93" s="51">
        <v>0</v>
      </c>
      <c r="D93" s="51">
        <v>0</v>
      </c>
      <c r="E93" s="51">
        <v>0</v>
      </c>
      <c r="F93" s="51">
        <f t="shared" si="2"/>
        <v>0</v>
      </c>
    </row>
    <row r="94" spans="1:6" ht="12.75" customHeight="1" x14ac:dyDescent="0.2">
      <c r="A94" s="46">
        <v>75</v>
      </c>
      <c r="B94" s="47" t="s">
        <v>244</v>
      </c>
      <c r="C94" s="48">
        <v>0</v>
      </c>
      <c r="D94" s="48">
        <v>0</v>
      </c>
      <c r="E94" s="48">
        <v>0</v>
      </c>
      <c r="F94" s="48">
        <f t="shared" si="2"/>
        <v>0</v>
      </c>
    </row>
    <row r="95" spans="1:6" ht="12.75" customHeight="1" x14ac:dyDescent="0.2">
      <c r="A95" s="49">
        <v>76</v>
      </c>
      <c r="B95" s="50" t="s">
        <v>245</v>
      </c>
      <c r="C95" s="51">
        <v>0</v>
      </c>
      <c r="D95" s="51">
        <v>2400</v>
      </c>
      <c r="E95" s="51">
        <v>0</v>
      </c>
      <c r="F95" s="51">
        <f t="shared" si="2"/>
        <v>2400</v>
      </c>
    </row>
    <row r="96" spans="1:6" ht="12.75" hidden="1" customHeight="1" x14ac:dyDescent="0.2">
      <c r="A96" s="128"/>
      <c r="B96" s="129"/>
      <c r="C96" s="130"/>
      <c r="D96" s="130"/>
      <c r="E96" s="130"/>
      <c r="F96" s="130"/>
    </row>
    <row r="97" spans="1:6" ht="12.75" hidden="1" customHeight="1" x14ac:dyDescent="0.3">
      <c r="A97" s="137" t="s">
        <v>303</v>
      </c>
      <c r="B97" s="137"/>
      <c r="C97" s="137"/>
      <c r="D97" s="137"/>
      <c r="E97" s="137"/>
      <c r="F97" s="137"/>
    </row>
    <row r="98" spans="1:6" ht="12.75" hidden="1" customHeight="1" x14ac:dyDescent="0.2">
      <c r="A98" s="138" t="s">
        <v>304</v>
      </c>
      <c r="B98" s="138"/>
      <c r="C98" s="138"/>
      <c r="D98" s="138"/>
      <c r="E98" s="138"/>
      <c r="F98" s="138"/>
    </row>
    <row r="99" spans="1:6" ht="12.75" hidden="1" customHeight="1" x14ac:dyDescent="0.2">
      <c r="A99" s="138" t="s">
        <v>357</v>
      </c>
      <c r="B99" s="138"/>
      <c r="C99" s="138"/>
      <c r="D99" s="138"/>
      <c r="E99" s="138"/>
      <c r="F99" s="138"/>
    </row>
    <row r="100" spans="1:6" ht="12.75" hidden="1" customHeight="1" x14ac:dyDescent="0.2">
      <c r="A100" s="138" t="s">
        <v>305</v>
      </c>
      <c r="B100" s="138"/>
      <c r="C100" s="138"/>
      <c r="D100" s="138"/>
      <c r="E100" s="138"/>
      <c r="F100" s="138"/>
    </row>
    <row r="101" spans="1:6" ht="12.75" hidden="1" customHeight="1" x14ac:dyDescent="0.2">
      <c r="A101" s="134" t="s">
        <v>144</v>
      </c>
      <c r="B101" s="134"/>
      <c r="C101" s="134"/>
      <c r="D101" s="134"/>
      <c r="E101" s="134"/>
      <c r="F101" s="134"/>
    </row>
    <row r="102" spans="1:6" ht="12.75" hidden="1" customHeight="1" x14ac:dyDescent="0.2">
      <c r="A102" s="40"/>
      <c r="B102" s="42"/>
      <c r="C102" s="43" t="s">
        <v>306</v>
      </c>
      <c r="D102" s="42" t="s">
        <v>307</v>
      </c>
      <c r="E102" s="43" t="s">
        <v>308</v>
      </c>
      <c r="F102" s="43"/>
    </row>
    <row r="103" spans="1:6" ht="12.75" hidden="1" customHeight="1" x14ac:dyDescent="0.2">
      <c r="A103" s="40"/>
      <c r="B103" s="44" t="s">
        <v>310</v>
      </c>
      <c r="C103" s="45" t="s">
        <v>311</v>
      </c>
      <c r="D103" s="44" t="s">
        <v>312</v>
      </c>
      <c r="E103" s="45" t="s">
        <v>313</v>
      </c>
      <c r="F103" s="45" t="s">
        <v>314</v>
      </c>
    </row>
    <row r="104" spans="1:6" ht="12.75" hidden="1" customHeight="1" x14ac:dyDescent="0.2">
      <c r="A104" s="40"/>
      <c r="B104" s="42"/>
      <c r="C104" s="43"/>
      <c r="D104" s="42" t="s">
        <v>315</v>
      </c>
      <c r="E104" s="43" t="s">
        <v>316</v>
      </c>
      <c r="F104" s="43"/>
    </row>
    <row r="105" spans="1:6" ht="3.75" hidden="1" customHeight="1" x14ac:dyDescent="0.2">
      <c r="A105" s="40"/>
    </row>
    <row r="106" spans="1:6" ht="12.75" customHeight="1" x14ac:dyDescent="0.2">
      <c r="A106" s="46">
        <v>77</v>
      </c>
      <c r="B106" s="47" t="s">
        <v>246</v>
      </c>
      <c r="C106" s="48">
        <v>0</v>
      </c>
      <c r="D106" s="48">
        <v>0</v>
      </c>
      <c r="E106" s="48">
        <v>0</v>
      </c>
      <c r="F106" s="48">
        <f t="shared" si="2"/>
        <v>0</v>
      </c>
    </row>
    <row r="107" spans="1:6" ht="12.75" customHeight="1" x14ac:dyDescent="0.2">
      <c r="A107" s="49">
        <v>78</v>
      </c>
      <c r="B107" s="50" t="s">
        <v>247</v>
      </c>
      <c r="C107" s="51">
        <v>0</v>
      </c>
      <c r="D107" s="51">
        <v>0</v>
      </c>
      <c r="E107" s="51">
        <v>0</v>
      </c>
      <c r="F107" s="51">
        <f t="shared" si="2"/>
        <v>0</v>
      </c>
    </row>
    <row r="108" spans="1:6" ht="12.75" customHeight="1" x14ac:dyDescent="0.2">
      <c r="A108" s="46">
        <v>79</v>
      </c>
      <c r="B108" s="47" t="s">
        <v>248</v>
      </c>
      <c r="C108" s="48">
        <v>0</v>
      </c>
      <c r="D108" s="48">
        <v>1200</v>
      </c>
      <c r="E108" s="48">
        <v>0</v>
      </c>
      <c r="F108" s="48">
        <f t="shared" si="2"/>
        <v>1200</v>
      </c>
    </row>
    <row r="109" spans="1:6" ht="12.75" customHeight="1" x14ac:dyDescent="0.2">
      <c r="A109" s="49">
        <v>80</v>
      </c>
      <c r="B109" s="50" t="s">
        <v>249</v>
      </c>
      <c r="C109" s="51">
        <v>0</v>
      </c>
      <c r="D109" s="51">
        <v>0</v>
      </c>
      <c r="E109" s="51">
        <v>0</v>
      </c>
      <c r="F109" s="51">
        <f t="shared" si="2"/>
        <v>0</v>
      </c>
    </row>
    <row r="110" spans="1:6" ht="12.75" customHeight="1" x14ac:dyDescent="0.2">
      <c r="A110" s="46">
        <v>81</v>
      </c>
      <c r="B110" s="47" t="s">
        <v>250</v>
      </c>
      <c r="C110" s="48">
        <v>0</v>
      </c>
      <c r="D110" s="48">
        <v>0</v>
      </c>
      <c r="E110" s="48">
        <v>0</v>
      </c>
      <c r="F110" s="48">
        <f t="shared" si="2"/>
        <v>0</v>
      </c>
    </row>
    <row r="111" spans="1:6" ht="12.75" customHeight="1" x14ac:dyDescent="0.2">
      <c r="A111" s="49">
        <v>82</v>
      </c>
      <c r="B111" s="50" t="s">
        <v>342</v>
      </c>
      <c r="C111" s="51">
        <v>0</v>
      </c>
      <c r="D111" s="51">
        <v>0</v>
      </c>
      <c r="E111" s="51">
        <v>0</v>
      </c>
      <c r="F111" s="51">
        <f t="shared" si="2"/>
        <v>0</v>
      </c>
    </row>
    <row r="112" spans="1:6" ht="12.75" customHeight="1" x14ac:dyDescent="0.2">
      <c r="A112" s="46">
        <v>83</v>
      </c>
      <c r="B112" s="47" t="s">
        <v>343</v>
      </c>
      <c r="C112" s="48">
        <v>0</v>
      </c>
      <c r="D112" s="48">
        <v>650</v>
      </c>
      <c r="E112" s="48">
        <v>0</v>
      </c>
      <c r="F112" s="48">
        <f t="shared" si="2"/>
        <v>650</v>
      </c>
    </row>
    <row r="113" spans="1:6" ht="12.75" customHeight="1" x14ac:dyDescent="0.2">
      <c r="A113" s="49">
        <v>84</v>
      </c>
      <c r="B113" s="50" t="s">
        <v>253</v>
      </c>
      <c r="C113" s="51">
        <v>0</v>
      </c>
      <c r="D113" s="51">
        <v>0</v>
      </c>
      <c r="E113" s="51">
        <v>0</v>
      </c>
      <c r="F113" s="51">
        <f t="shared" si="2"/>
        <v>0</v>
      </c>
    </row>
    <row r="114" spans="1:6" ht="12.75" customHeight="1" x14ac:dyDescent="0.2">
      <c r="A114" s="46">
        <v>85</v>
      </c>
      <c r="B114" s="47" t="s">
        <v>344</v>
      </c>
      <c r="C114" s="48">
        <v>0</v>
      </c>
      <c r="D114" s="48">
        <v>0</v>
      </c>
      <c r="E114" s="48">
        <v>0</v>
      </c>
      <c r="F114" s="48">
        <f t="shared" si="2"/>
        <v>0</v>
      </c>
    </row>
    <row r="115" spans="1:6" ht="12.75" customHeight="1" x14ac:dyDescent="0.2">
      <c r="A115" s="49">
        <v>86</v>
      </c>
      <c r="B115" s="50" t="s">
        <v>255</v>
      </c>
      <c r="C115" s="51">
        <v>0</v>
      </c>
      <c r="D115" s="51">
        <v>1230</v>
      </c>
      <c r="E115" s="51">
        <v>0</v>
      </c>
      <c r="F115" s="51">
        <f t="shared" si="2"/>
        <v>1230</v>
      </c>
    </row>
    <row r="116" spans="1:6" ht="12.75" customHeight="1" x14ac:dyDescent="0.2">
      <c r="A116" s="46">
        <v>87</v>
      </c>
      <c r="B116" s="47" t="s">
        <v>256</v>
      </c>
      <c r="C116" s="48">
        <v>0</v>
      </c>
      <c r="D116" s="48">
        <v>0</v>
      </c>
      <c r="E116" s="48">
        <v>0</v>
      </c>
      <c r="F116" s="48">
        <f t="shared" si="2"/>
        <v>0</v>
      </c>
    </row>
    <row r="117" spans="1:6" ht="12.75" customHeight="1" x14ac:dyDescent="0.2">
      <c r="A117" s="49">
        <v>88</v>
      </c>
      <c r="B117" s="50" t="s">
        <v>345</v>
      </c>
      <c r="C117" s="51">
        <v>0</v>
      </c>
      <c r="D117" s="51">
        <v>0</v>
      </c>
      <c r="E117" s="51">
        <v>0</v>
      </c>
      <c r="F117" s="51">
        <f t="shared" si="2"/>
        <v>0</v>
      </c>
    </row>
    <row r="118" spans="1:6" ht="12.75" customHeight="1" x14ac:dyDescent="0.2">
      <c r="A118" s="46">
        <v>89</v>
      </c>
      <c r="B118" s="47" t="s">
        <v>258</v>
      </c>
      <c r="C118" s="48">
        <v>0</v>
      </c>
      <c r="D118" s="48">
        <v>0</v>
      </c>
      <c r="E118" s="48">
        <v>0</v>
      </c>
      <c r="F118" s="48">
        <f t="shared" si="2"/>
        <v>0</v>
      </c>
    </row>
    <row r="119" spans="1:6" ht="12.75" customHeight="1" x14ac:dyDescent="0.2">
      <c r="A119" s="49">
        <v>90</v>
      </c>
      <c r="B119" s="50" t="s">
        <v>259</v>
      </c>
      <c r="C119" s="51">
        <v>0</v>
      </c>
      <c r="D119" s="51">
        <v>0</v>
      </c>
      <c r="E119" s="51">
        <v>0</v>
      </c>
      <c r="F119" s="51">
        <f t="shared" si="2"/>
        <v>0</v>
      </c>
    </row>
    <row r="120" spans="1:6" ht="12.75" customHeight="1" x14ac:dyDescent="0.2">
      <c r="A120" s="46">
        <v>91</v>
      </c>
      <c r="B120" s="47" t="s">
        <v>346</v>
      </c>
      <c r="C120" s="48">
        <v>0</v>
      </c>
      <c r="D120" s="48">
        <v>0</v>
      </c>
      <c r="E120" s="48">
        <v>0</v>
      </c>
      <c r="F120" s="48">
        <f t="shared" si="2"/>
        <v>0</v>
      </c>
    </row>
    <row r="121" spans="1:6" ht="12.75" customHeight="1" x14ac:dyDescent="0.2">
      <c r="A121" s="49">
        <v>92</v>
      </c>
      <c r="B121" s="50" t="s">
        <v>261</v>
      </c>
      <c r="C121" s="51">
        <v>0</v>
      </c>
      <c r="D121" s="51">
        <v>0</v>
      </c>
      <c r="E121" s="51">
        <v>0</v>
      </c>
      <c r="F121" s="51">
        <f t="shared" si="2"/>
        <v>0</v>
      </c>
    </row>
    <row r="122" spans="1:6" ht="12.75" customHeight="1" x14ac:dyDescent="0.2">
      <c r="A122" s="46">
        <v>93</v>
      </c>
      <c r="B122" s="47" t="s">
        <v>262</v>
      </c>
      <c r="C122" s="48">
        <v>0</v>
      </c>
      <c r="D122" s="48">
        <v>0</v>
      </c>
      <c r="E122" s="48">
        <v>0</v>
      </c>
      <c r="F122" s="48">
        <f t="shared" si="2"/>
        <v>0</v>
      </c>
    </row>
    <row r="123" spans="1:6" ht="12.75" customHeight="1" x14ac:dyDescent="0.2">
      <c r="A123" s="49">
        <v>94</v>
      </c>
      <c r="B123" s="50" t="s">
        <v>263</v>
      </c>
      <c r="C123" s="51">
        <v>0</v>
      </c>
      <c r="D123" s="51">
        <v>0</v>
      </c>
      <c r="E123" s="51">
        <v>0</v>
      </c>
      <c r="F123" s="51">
        <f t="shared" si="2"/>
        <v>0</v>
      </c>
    </row>
    <row r="124" spans="1:6" ht="12.75" customHeight="1" x14ac:dyDescent="0.2">
      <c r="A124" s="46">
        <v>95</v>
      </c>
      <c r="B124" s="47" t="s">
        <v>264</v>
      </c>
      <c r="C124" s="48">
        <v>0</v>
      </c>
      <c r="D124" s="48">
        <v>0</v>
      </c>
      <c r="E124" s="48">
        <v>0</v>
      </c>
      <c r="F124" s="48">
        <f t="shared" si="2"/>
        <v>0</v>
      </c>
    </row>
    <row r="125" spans="1:6" ht="12.75" customHeight="1" x14ac:dyDescent="0.2">
      <c r="A125" s="49">
        <v>96</v>
      </c>
      <c r="B125" s="50" t="s">
        <v>347</v>
      </c>
      <c r="C125" s="51">
        <v>0</v>
      </c>
      <c r="D125" s="51">
        <v>0</v>
      </c>
      <c r="E125" s="51">
        <v>0</v>
      </c>
      <c r="F125" s="51">
        <f t="shared" si="2"/>
        <v>0</v>
      </c>
    </row>
    <row r="126" spans="1:6" ht="12.75" customHeight="1" x14ac:dyDescent="0.2">
      <c r="A126" s="46">
        <v>97</v>
      </c>
      <c r="B126" s="47" t="s">
        <v>266</v>
      </c>
      <c r="C126" s="48">
        <v>0</v>
      </c>
      <c r="D126" s="48">
        <v>0</v>
      </c>
      <c r="E126" s="48">
        <v>0</v>
      </c>
      <c r="F126" s="48">
        <f t="shared" ref="F126:F142" si="3">SUM(C126:E126)</f>
        <v>0</v>
      </c>
    </row>
    <row r="127" spans="1:6" ht="12.75" customHeight="1" x14ac:dyDescent="0.2">
      <c r="A127" s="49">
        <v>98</v>
      </c>
      <c r="B127" s="50" t="s">
        <v>267</v>
      </c>
      <c r="C127" s="51">
        <v>7989832.3799999999</v>
      </c>
      <c r="D127" s="51">
        <v>0</v>
      </c>
      <c r="E127" s="51">
        <v>0</v>
      </c>
      <c r="F127" s="51">
        <f t="shared" si="3"/>
        <v>7989832.3799999999</v>
      </c>
    </row>
    <row r="128" spans="1:6" ht="12.75" customHeight="1" x14ac:dyDescent="0.2">
      <c r="A128" s="46">
        <v>99</v>
      </c>
      <c r="B128" s="47" t="s">
        <v>268</v>
      </c>
      <c r="C128" s="48">
        <v>0</v>
      </c>
      <c r="D128" s="48">
        <v>0</v>
      </c>
      <c r="E128" s="48">
        <v>0</v>
      </c>
      <c r="F128" s="48">
        <f t="shared" si="3"/>
        <v>0</v>
      </c>
    </row>
    <row r="129" spans="1:6" ht="12.75" customHeight="1" x14ac:dyDescent="0.2">
      <c r="A129" s="49">
        <v>100</v>
      </c>
      <c r="B129" s="50" t="s">
        <v>269</v>
      </c>
      <c r="C129" s="51">
        <v>0</v>
      </c>
      <c r="D129" s="51">
        <v>0</v>
      </c>
      <c r="E129" s="51">
        <v>0</v>
      </c>
      <c r="F129" s="51">
        <f t="shared" si="3"/>
        <v>0</v>
      </c>
    </row>
    <row r="130" spans="1:6" ht="12.75" customHeight="1" x14ac:dyDescent="0.2">
      <c r="A130" s="46">
        <v>101</v>
      </c>
      <c r="B130" s="47" t="s">
        <v>270</v>
      </c>
      <c r="C130" s="48">
        <v>0</v>
      </c>
      <c r="D130" s="48">
        <v>0</v>
      </c>
      <c r="E130" s="48">
        <v>0</v>
      </c>
      <c r="F130" s="48">
        <f t="shared" si="3"/>
        <v>0</v>
      </c>
    </row>
    <row r="131" spans="1:6" ht="12.75" customHeight="1" x14ac:dyDescent="0.2">
      <c r="A131" s="49">
        <v>102</v>
      </c>
      <c r="B131" s="50" t="s">
        <v>271</v>
      </c>
      <c r="C131" s="51">
        <v>0</v>
      </c>
      <c r="D131" s="51">
        <v>7050</v>
      </c>
      <c r="E131" s="51">
        <v>0</v>
      </c>
      <c r="F131" s="51">
        <f t="shared" si="3"/>
        <v>7050</v>
      </c>
    </row>
    <row r="132" spans="1:6" ht="12.75" customHeight="1" x14ac:dyDescent="0.2">
      <c r="A132" s="46">
        <v>103</v>
      </c>
      <c r="B132" s="47" t="s">
        <v>272</v>
      </c>
      <c r="C132" s="48">
        <v>0</v>
      </c>
      <c r="D132" s="48">
        <v>0</v>
      </c>
      <c r="E132" s="48">
        <v>0</v>
      </c>
      <c r="F132" s="48">
        <f t="shared" si="3"/>
        <v>0</v>
      </c>
    </row>
    <row r="133" spans="1:6" ht="12.75" customHeight="1" x14ac:dyDescent="0.2">
      <c r="A133" s="49">
        <v>104</v>
      </c>
      <c r="B133" s="50" t="s">
        <v>273</v>
      </c>
      <c r="C133" s="51">
        <v>7013099.6200000001</v>
      </c>
      <c r="D133" s="51">
        <v>0</v>
      </c>
      <c r="E133" s="51">
        <v>0</v>
      </c>
      <c r="F133" s="51">
        <f t="shared" si="3"/>
        <v>7013099.6200000001</v>
      </c>
    </row>
    <row r="134" spans="1:6" ht="12.75" customHeight="1" x14ac:dyDescent="0.2">
      <c r="A134" s="46">
        <v>105</v>
      </c>
      <c r="B134" s="47" t="s">
        <v>274</v>
      </c>
      <c r="C134" s="48">
        <v>0</v>
      </c>
      <c r="D134" s="48">
        <v>0</v>
      </c>
      <c r="E134" s="48">
        <v>0</v>
      </c>
      <c r="F134" s="48">
        <f t="shared" si="3"/>
        <v>0</v>
      </c>
    </row>
    <row r="135" spans="1:6" ht="12.75" customHeight="1" x14ac:dyDescent="0.2">
      <c r="A135" s="49">
        <v>106</v>
      </c>
      <c r="B135" s="50" t="s">
        <v>348</v>
      </c>
      <c r="C135" s="51">
        <v>0</v>
      </c>
      <c r="D135" s="51">
        <v>0</v>
      </c>
      <c r="E135" s="51">
        <v>0</v>
      </c>
      <c r="F135" s="51">
        <f t="shared" si="3"/>
        <v>0</v>
      </c>
    </row>
    <row r="136" spans="1:6" ht="12.75" customHeight="1" x14ac:dyDescent="0.2">
      <c r="A136" s="46">
        <v>107</v>
      </c>
      <c r="B136" s="47" t="s">
        <v>276</v>
      </c>
      <c r="C136" s="48">
        <v>0</v>
      </c>
      <c r="D136" s="48">
        <v>1200</v>
      </c>
      <c r="E136" s="48">
        <v>0</v>
      </c>
      <c r="F136" s="48">
        <f t="shared" si="3"/>
        <v>1200</v>
      </c>
    </row>
    <row r="137" spans="1:6" ht="12.75" customHeight="1" x14ac:dyDescent="0.2">
      <c r="A137" s="49">
        <v>108</v>
      </c>
      <c r="B137" s="50" t="s">
        <v>277</v>
      </c>
      <c r="C137" s="51">
        <v>0</v>
      </c>
      <c r="D137" s="51">
        <v>8670</v>
      </c>
      <c r="E137" s="51">
        <v>0</v>
      </c>
      <c r="F137" s="51">
        <f t="shared" si="3"/>
        <v>8670</v>
      </c>
    </row>
    <row r="138" spans="1:6" ht="12.75" customHeight="1" x14ac:dyDescent="0.2">
      <c r="A138" s="46">
        <v>109</v>
      </c>
      <c r="B138" s="47" t="s">
        <v>349</v>
      </c>
      <c r="C138" s="48">
        <v>0</v>
      </c>
      <c r="D138" s="48">
        <v>0</v>
      </c>
      <c r="E138" s="48">
        <v>0</v>
      </c>
      <c r="F138" s="48">
        <f t="shared" si="3"/>
        <v>0</v>
      </c>
    </row>
    <row r="139" spans="1:6" ht="12.75" customHeight="1" x14ac:dyDescent="0.2">
      <c r="A139" s="49">
        <v>110</v>
      </c>
      <c r="B139" s="50" t="s">
        <v>350</v>
      </c>
      <c r="C139" s="51">
        <v>0</v>
      </c>
      <c r="D139" s="51">
        <v>0</v>
      </c>
      <c r="E139" s="51">
        <v>0</v>
      </c>
      <c r="F139" s="51">
        <f t="shared" si="3"/>
        <v>0</v>
      </c>
    </row>
    <row r="140" spans="1:6" ht="12.75" customHeight="1" x14ac:dyDescent="0.2">
      <c r="A140" s="46">
        <v>111</v>
      </c>
      <c r="B140" s="47" t="s">
        <v>280</v>
      </c>
      <c r="C140" s="48">
        <v>0</v>
      </c>
      <c r="D140" s="48">
        <v>0</v>
      </c>
      <c r="E140" s="48">
        <v>0</v>
      </c>
      <c r="F140" s="48">
        <f t="shared" si="3"/>
        <v>0</v>
      </c>
    </row>
    <row r="141" spans="1:6" ht="12.75" customHeight="1" x14ac:dyDescent="0.2">
      <c r="A141" s="49">
        <v>112</v>
      </c>
      <c r="B141" s="50" t="s">
        <v>351</v>
      </c>
      <c r="C141" s="51">
        <v>0</v>
      </c>
      <c r="D141" s="51">
        <v>5100</v>
      </c>
      <c r="E141" s="51">
        <v>0</v>
      </c>
      <c r="F141" s="51">
        <f t="shared" si="3"/>
        <v>5100</v>
      </c>
    </row>
    <row r="142" spans="1:6" ht="12.75" customHeight="1" x14ac:dyDescent="0.2">
      <c r="A142" s="46">
        <v>113</v>
      </c>
      <c r="B142" s="47" t="s">
        <v>352</v>
      </c>
      <c r="C142" s="48">
        <v>0</v>
      </c>
      <c r="D142" s="48">
        <v>0</v>
      </c>
      <c r="E142" s="48">
        <v>0</v>
      </c>
      <c r="F142" s="48">
        <f t="shared" si="3"/>
        <v>0</v>
      </c>
    </row>
    <row r="143" spans="1:6" ht="4.5" customHeight="1" x14ac:dyDescent="0.2">
      <c r="A143" s="49"/>
      <c r="B143" s="52"/>
      <c r="C143" s="51"/>
      <c r="D143" s="51"/>
      <c r="E143" s="51"/>
      <c r="F143" s="53"/>
    </row>
    <row r="144" spans="1:6" ht="12.75" customHeight="1" thickBot="1" x14ac:dyDescent="0.25">
      <c r="A144" s="54" t="s">
        <v>314</v>
      </c>
      <c r="B144" s="55"/>
      <c r="C144" s="56">
        <f>SUM(C13:C141)</f>
        <v>16103803.98</v>
      </c>
      <c r="D144" s="56">
        <f>SUM(D10:D143)</f>
        <v>79535</v>
      </c>
      <c r="E144" s="56">
        <f>SUM(E10:E143)</f>
        <v>0</v>
      </c>
      <c r="F144" s="57">
        <f>SUM(F10:F143)</f>
        <v>16183338.98</v>
      </c>
    </row>
    <row r="145" spans="1:2" ht="12.75" customHeight="1" thickTop="1" x14ac:dyDescent="0.2"/>
    <row r="146" spans="1:2" ht="12.75" customHeight="1" x14ac:dyDescent="0.25">
      <c r="A146" s="58"/>
      <c r="B146" s="58" t="s">
        <v>299</v>
      </c>
    </row>
    <row r="147" spans="1:2" x14ac:dyDescent="0.2">
      <c r="B147" s="39" t="s">
        <v>407</v>
      </c>
    </row>
    <row r="148" spans="1:2" x14ac:dyDescent="0.2">
      <c r="B148" s="39" t="s">
        <v>408</v>
      </c>
    </row>
    <row r="149" spans="1:2" x14ac:dyDescent="0.2">
      <c r="B149" s="39" t="s">
        <v>409</v>
      </c>
    </row>
  </sheetData>
  <mergeCells count="16">
    <mergeCell ref="A101:F101"/>
    <mergeCell ref="A53:F53"/>
    <mergeCell ref="A97:F97"/>
    <mergeCell ref="A98:F98"/>
    <mergeCell ref="A99:F99"/>
    <mergeCell ref="A100:F100"/>
    <mergeCell ref="A49:F49"/>
    <mergeCell ref="A50:F50"/>
    <mergeCell ref="A51:F51"/>
    <mergeCell ref="A52:F52"/>
    <mergeCell ref="A6:A7"/>
    <mergeCell ref="A1:F1"/>
    <mergeCell ref="A2:F2"/>
    <mergeCell ref="A3:F3"/>
    <mergeCell ref="A4:F4"/>
    <mergeCell ref="A5:F5"/>
  </mergeCells>
  <pageMargins left="0.19685039370078741" right="0.19685039370078741" top="0.15748031496062992" bottom="0.15748031496062992" header="0" footer="0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RESUMEN PARTS. Y APORTS.</vt:lpstr>
      <vt:lpstr>PARTS. FED.MPIOS. 2025.</vt:lpstr>
      <vt:lpstr>FAISM 2025.</vt:lpstr>
      <vt:lpstr>FORTAMUN 2025.</vt:lpstr>
      <vt:lpstr>PAGOS POR FONDOS 2025.</vt:lpstr>
      <vt:lpstr>PAGO PARTS. A COM. 2025 </vt:lpstr>
      <vt:lpstr>FAISM PAGO A COM. 2025</vt:lpstr>
      <vt:lpstr>FORTAMUN PAGO A COM. 2025</vt:lpstr>
      <vt:lpstr>OTROS PAGOS</vt:lpstr>
      <vt:lpstr>'FAISM 2025.'!Área_de_impresión</vt:lpstr>
      <vt:lpstr>'FORTAMUN 2025.'!Área_de_impresión</vt:lpstr>
      <vt:lpstr>'PARTS. FED.MPIOS. 2025.'!Área_de_impresión</vt:lpstr>
      <vt:lpstr>'RESUMEN PARTS. Y APORTS.'!Área_de_impresión</vt:lpstr>
    </vt:vector>
  </TitlesOfParts>
  <Company>T.P.V.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T.P.V.</dc:creator>
  <cp:lastModifiedBy>Suelem Janeth González Rodríguez</cp:lastModifiedBy>
  <cp:lastPrinted>2025-11-10T18:47:35Z</cp:lastPrinted>
  <dcterms:created xsi:type="dcterms:W3CDTF">1996-10-30T19:57:22Z</dcterms:created>
  <dcterms:modified xsi:type="dcterms:W3CDTF">2025-11-10T18:48:38Z</dcterms:modified>
</cp:coreProperties>
</file>